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11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icholson\Desktop\"/>
    </mc:Choice>
  </mc:AlternateContent>
  <bookViews>
    <workbookView xWindow="0" yWindow="0" windowWidth="20520" windowHeight="8610"/>
  </bookViews>
  <sheets>
    <sheet name="Lead" sheetId="1" r:id="rId1"/>
    <sheet name="Pg 2" sheetId="3" r:id="rId2"/>
    <sheet name="Pg 3" sheetId="5" r:id="rId3"/>
    <sheet name="Pg 4" sheetId="6" r:id="rId4"/>
    <sheet name="Pg 5" sheetId="7" r:id="rId5"/>
    <sheet name="Pg 6" sheetId="13" r:id="rId6"/>
    <sheet name="Pg 7" sheetId="12" r:id="rId7"/>
    <sheet name="Pg 8" sheetId="11" r:id="rId8"/>
    <sheet name="Pg 9" sheetId="8" r:id="rId9"/>
    <sheet name="Pg 10" sheetId="9" r:id="rId10"/>
    <sheet name="Pg 11" sheetId="10" r:id="rId11"/>
  </sheets>
  <definedNames>
    <definedName name="_xlnm.Print_Area" localSheetId="0">Lead!$B$3:$M$31</definedName>
    <definedName name="_xlnm.Print_Area" localSheetId="9">'Pg 10'!$A$3:$L$38</definedName>
    <definedName name="_xlnm.Print_Area" localSheetId="10">'Pg 11'!$A$3:$L$38</definedName>
    <definedName name="_xlnm.Print_Area" localSheetId="1">'Pg 2'!$A$3:$L$38</definedName>
    <definedName name="_xlnm.Print_Area" localSheetId="2">'Pg 3'!$A$3:$L$38</definedName>
    <definedName name="_xlnm.Print_Area" localSheetId="3">'Pg 4'!$A$3:$L$38</definedName>
    <definedName name="_xlnm.Print_Area" localSheetId="4">'Pg 5'!$A$3:$L$38</definedName>
    <definedName name="_xlnm.Print_Area" localSheetId="5">'Pg 6'!$A$3:$L$38</definedName>
    <definedName name="_xlnm.Print_Area" localSheetId="6">'Pg 7'!$A$3:$L$38</definedName>
    <definedName name="_xlnm.Print_Area" localSheetId="7">'Pg 8'!$A$3:$L$38</definedName>
    <definedName name="_xlnm.Print_Area" localSheetId="8">'Pg 9'!$A$3:$L$38</definedName>
    <definedName name="_xlnm.Print_Titles" localSheetId="0">Lead!$3:$15</definedName>
    <definedName name="_xlnm.Print_Titles" localSheetId="9">'Pg 10'!$3:$15</definedName>
    <definedName name="_xlnm.Print_Titles" localSheetId="10">'Pg 11'!$3:$15</definedName>
    <definedName name="_xlnm.Print_Titles" localSheetId="1">'Pg 2'!$3:$15</definedName>
    <definedName name="_xlnm.Print_Titles" localSheetId="2">'Pg 3'!$3:$15</definedName>
    <definedName name="_xlnm.Print_Titles" localSheetId="3">'Pg 4'!$3:$15</definedName>
    <definedName name="_xlnm.Print_Titles" localSheetId="4">'Pg 5'!$3:$15</definedName>
    <definedName name="_xlnm.Print_Titles" localSheetId="5">'Pg 6'!$3:$15</definedName>
    <definedName name="_xlnm.Print_Titles" localSheetId="6">'Pg 7'!$3:$15</definedName>
    <definedName name="_xlnm.Print_Titles" localSheetId="7">'Pg 8'!$3:$15</definedName>
    <definedName name="_xlnm.Print_Titles" localSheetId="8">'Pg 9'!$3:$15</definedName>
  </definedNames>
  <calcPr calcId="162913"/>
</workbook>
</file>

<file path=xl/calcChain.xml><?xml version="1.0" encoding="utf-8"?>
<calcChain xmlns="http://schemas.openxmlformats.org/spreadsheetml/2006/main">
  <c r="G19" i="1" l="1"/>
  <c r="G17" i="1"/>
  <c r="L17" i="1"/>
  <c r="M17" i="1"/>
  <c r="A16" i="3"/>
  <c r="F18" i="10"/>
  <c r="F19" i="10"/>
  <c r="F20" i="10"/>
  <c r="F21" i="10"/>
  <c r="F16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17" i="10"/>
  <c r="F18" i="9"/>
  <c r="F19" i="9"/>
  <c r="F20" i="9"/>
  <c r="F16" i="9" s="1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17" i="9"/>
  <c r="F18" i="8"/>
  <c r="F19" i="8"/>
  <c r="F16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17" i="8"/>
  <c r="F18" i="11"/>
  <c r="F19" i="11"/>
  <c r="F20" i="11"/>
  <c r="F16" i="11" s="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17" i="11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17" i="12"/>
  <c r="F16" i="12" s="1"/>
  <c r="F18" i="13"/>
  <c r="F19" i="13"/>
  <c r="F20" i="13"/>
  <c r="F21" i="13"/>
  <c r="F22" i="13"/>
  <c r="F23" i="13"/>
  <c r="F24" i="13"/>
  <c r="F16" i="13" s="1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17" i="13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17" i="7"/>
  <c r="F16" i="7" s="1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17" i="6"/>
  <c r="F16" i="6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17" i="5"/>
  <c r="F18" i="3"/>
  <c r="F19" i="3"/>
  <c r="F20" i="3"/>
  <c r="F16" i="3" s="1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17" i="3"/>
  <c r="G18" i="1"/>
  <c r="G20" i="1"/>
  <c r="G21" i="1"/>
  <c r="G22" i="1"/>
  <c r="G23" i="1"/>
  <c r="G24" i="1"/>
  <c r="G25" i="1"/>
  <c r="G26" i="1"/>
  <c r="G27" i="1"/>
  <c r="G28" i="1"/>
  <c r="G29" i="1"/>
  <c r="L37" i="13"/>
  <c r="K37" i="13"/>
  <c r="L36" i="13"/>
  <c r="K36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J16" i="13"/>
  <c r="L16" i="13"/>
  <c r="I16" i="13"/>
  <c r="K16" i="13" s="1"/>
  <c r="H16" i="13"/>
  <c r="G16" i="13"/>
  <c r="A16" i="13"/>
  <c r="B10" i="13"/>
  <c r="G8" i="13"/>
  <c r="B8" i="13"/>
  <c r="G7" i="13"/>
  <c r="B7" i="13"/>
  <c r="B6" i="13"/>
  <c r="G5" i="13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J16" i="12"/>
  <c r="L16" i="12"/>
  <c r="I16" i="12"/>
  <c r="K16" i="12" s="1"/>
  <c r="H16" i="12"/>
  <c r="G16" i="12"/>
  <c r="A16" i="12"/>
  <c r="B10" i="12"/>
  <c r="G8" i="12"/>
  <c r="B8" i="12"/>
  <c r="G7" i="12"/>
  <c r="B7" i="12"/>
  <c r="B6" i="12"/>
  <c r="G5" i="12"/>
  <c r="L37" i="11"/>
  <c r="K37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J16" i="11"/>
  <c r="L16" i="11"/>
  <c r="I16" i="11"/>
  <c r="K16" i="11" s="1"/>
  <c r="H16" i="11"/>
  <c r="G16" i="11"/>
  <c r="A16" i="11"/>
  <c r="B10" i="11"/>
  <c r="G8" i="11"/>
  <c r="B8" i="11"/>
  <c r="G7" i="11"/>
  <c r="B7" i="11"/>
  <c r="B6" i="11"/>
  <c r="G5" i="11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J16" i="10"/>
  <c r="L16" i="10"/>
  <c r="I16" i="10"/>
  <c r="K16" i="10" s="1"/>
  <c r="H16" i="10"/>
  <c r="G16" i="10"/>
  <c r="A16" i="10"/>
  <c r="B10" i="10"/>
  <c r="G8" i="10"/>
  <c r="B8" i="10"/>
  <c r="G7" i="10"/>
  <c r="B7" i="10"/>
  <c r="B6" i="10"/>
  <c r="G5" i="10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J16" i="9"/>
  <c r="L16" i="9"/>
  <c r="I16" i="9"/>
  <c r="K16" i="9" s="1"/>
  <c r="H16" i="9"/>
  <c r="G16" i="9"/>
  <c r="A16" i="9"/>
  <c r="B10" i="9"/>
  <c r="G8" i="9"/>
  <c r="B8" i="9"/>
  <c r="G7" i="9"/>
  <c r="B7" i="9"/>
  <c r="B6" i="9"/>
  <c r="G5" i="9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K16" i="8"/>
  <c r="J16" i="8"/>
  <c r="L16" i="8"/>
  <c r="I16" i="8"/>
  <c r="H16" i="8"/>
  <c r="G16" i="8"/>
  <c r="A16" i="8"/>
  <c r="B10" i="8"/>
  <c r="G8" i="8"/>
  <c r="B8" i="8"/>
  <c r="G7" i="8"/>
  <c r="B7" i="8"/>
  <c r="B6" i="8"/>
  <c r="G5" i="8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J16" i="7"/>
  <c r="L16" i="7"/>
  <c r="I16" i="7"/>
  <c r="K16" i="7" s="1"/>
  <c r="H16" i="7"/>
  <c r="G16" i="7"/>
  <c r="A16" i="7"/>
  <c r="B10" i="7"/>
  <c r="G8" i="7"/>
  <c r="B8" i="7"/>
  <c r="G7" i="7"/>
  <c r="B7" i="7"/>
  <c r="B6" i="7"/>
  <c r="G5" i="7"/>
  <c r="L37" i="6"/>
  <c r="K37" i="6"/>
  <c r="L36" i="6"/>
  <c r="K36" i="6"/>
  <c r="L35" i="6"/>
  <c r="K35" i="6"/>
  <c r="L34" i="6"/>
  <c r="K34" i="6"/>
  <c r="L33" i="6"/>
  <c r="K33" i="6"/>
  <c r="L32" i="6"/>
  <c r="K32" i="6"/>
  <c r="L31" i="6"/>
  <c r="K31" i="6"/>
  <c r="L30" i="6"/>
  <c r="K30" i="6"/>
  <c r="L29" i="6"/>
  <c r="K29" i="6"/>
  <c r="L28" i="6"/>
  <c r="K28" i="6"/>
  <c r="L27" i="6"/>
  <c r="K27" i="6"/>
  <c r="L26" i="6"/>
  <c r="K26" i="6"/>
  <c r="L25" i="6"/>
  <c r="K25" i="6"/>
  <c r="L24" i="6"/>
  <c r="K24" i="6"/>
  <c r="L23" i="6"/>
  <c r="K23" i="6"/>
  <c r="L22" i="6"/>
  <c r="K22" i="6"/>
  <c r="L21" i="6"/>
  <c r="K21" i="6"/>
  <c r="L20" i="6"/>
  <c r="K20" i="6"/>
  <c r="L19" i="6"/>
  <c r="K19" i="6"/>
  <c r="L18" i="6"/>
  <c r="K18" i="6"/>
  <c r="L17" i="6"/>
  <c r="K17" i="6"/>
  <c r="J16" i="6"/>
  <c r="L16" i="6"/>
  <c r="I16" i="6"/>
  <c r="K16" i="6" s="1"/>
  <c r="H16" i="6"/>
  <c r="G16" i="6"/>
  <c r="A16" i="6"/>
  <c r="B10" i="6"/>
  <c r="G8" i="6"/>
  <c r="B8" i="6"/>
  <c r="G7" i="6"/>
  <c r="B7" i="6"/>
  <c r="B6" i="6"/>
  <c r="G5" i="6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J16" i="5"/>
  <c r="L16" i="5"/>
  <c r="I16" i="5"/>
  <c r="K16" i="5" s="1"/>
  <c r="H16" i="5"/>
  <c r="G16" i="5"/>
  <c r="A16" i="5"/>
  <c r="B16" i="1" s="1"/>
  <c r="B10" i="5"/>
  <c r="G8" i="5"/>
  <c r="B8" i="5"/>
  <c r="G7" i="5"/>
  <c r="B7" i="5"/>
  <c r="B6" i="5"/>
  <c r="G5" i="5"/>
  <c r="K29" i="3"/>
  <c r="L29" i="3"/>
  <c r="K30" i="3"/>
  <c r="L30" i="3"/>
  <c r="K31" i="3"/>
  <c r="L31" i="3"/>
  <c r="K32" i="3"/>
  <c r="L32" i="3"/>
  <c r="K33" i="3"/>
  <c r="L33" i="3"/>
  <c r="K34" i="3"/>
  <c r="L34" i="3"/>
  <c r="G7" i="3"/>
  <c r="B7" i="3"/>
  <c r="B6" i="3"/>
  <c r="G5" i="3"/>
  <c r="B10" i="3"/>
  <c r="G8" i="3"/>
  <c r="B8" i="3"/>
  <c r="L37" i="3"/>
  <c r="K37" i="3"/>
  <c r="L36" i="3"/>
  <c r="K36" i="3"/>
  <c r="L35" i="3"/>
  <c r="K35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J16" i="3"/>
  <c r="I16" i="3"/>
  <c r="K16" i="3"/>
  <c r="H16" i="3"/>
  <c r="I16" i="1"/>
  <c r="G16" i="3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K16" i="1"/>
  <c r="M16" i="1" s="1"/>
  <c r="L16" i="3"/>
  <c r="H16" i="1"/>
  <c r="F16" i="5"/>
  <c r="G16" i="1" l="1"/>
  <c r="J16" i="1"/>
  <c r="L16" i="1" s="1"/>
</calcChain>
</file>

<file path=xl/sharedStrings.xml><?xml version="1.0" encoding="utf-8"?>
<sst xmlns="http://schemas.openxmlformats.org/spreadsheetml/2006/main" count="456" uniqueCount="42">
  <si>
    <t>Prime Contractor Name</t>
  </si>
  <si>
    <t>Prime Contractor FEIN</t>
  </si>
  <si>
    <t>YES</t>
  </si>
  <si>
    <t>NO</t>
  </si>
  <si>
    <t xml:space="preserve"> Total Amount Paid DVBE Sub(s)</t>
  </si>
  <si>
    <t>Total Percentage Paid DVBE Sub(s)</t>
  </si>
  <si>
    <t>Grand Total</t>
  </si>
  <si>
    <t>Agency</t>
  </si>
  <si>
    <t>Department</t>
  </si>
  <si>
    <t>Address</t>
  </si>
  <si>
    <t>City</t>
  </si>
  <si>
    <t>Zip</t>
  </si>
  <si>
    <t>Preparer's Information</t>
  </si>
  <si>
    <t>Approver's Information</t>
  </si>
  <si>
    <t>Name</t>
  </si>
  <si>
    <t>Title:</t>
  </si>
  <si>
    <t>Title</t>
  </si>
  <si>
    <t>Signature</t>
  </si>
  <si>
    <t>Telephone</t>
  </si>
  <si>
    <t>Date</t>
  </si>
  <si>
    <t>Email</t>
  </si>
  <si>
    <t xml:space="preserve">Fiscal Year </t>
  </si>
  <si>
    <t>DVBE Contract Commitment Amount</t>
  </si>
  <si>
    <t>Total Amount Paid to Prime</t>
  </si>
  <si>
    <t>Total Percentage Committed to DVBE Sub(s)</t>
  </si>
  <si>
    <t>Date Final Payment Received by Prime</t>
  </si>
  <si>
    <t>Date Prime Contractor Certification Form Received</t>
  </si>
  <si>
    <t>Purchase Order Number or Contract Number</t>
  </si>
  <si>
    <t>Total Contract Award Amount</t>
  </si>
  <si>
    <t>STATE OF CALIFORNIA - DEPARTMENT OF GENERAL SERVICES</t>
  </si>
  <si>
    <t>PROCUREMENT DIVISION</t>
  </si>
  <si>
    <t>Form 810D</t>
  </si>
  <si>
    <t>Total</t>
  </si>
  <si>
    <t>Use next tab for additional lines</t>
  </si>
  <si>
    <r>
      <t>State Department's Contractor DVBE Subcontracting Consolidation Report</t>
    </r>
    <r>
      <rPr>
        <sz val="10"/>
        <rFont val="Calibri"/>
        <family val="2"/>
      </rPr>
      <t xml:space="preserve"> </t>
    </r>
  </si>
  <si>
    <t>Received Contractor Form within 60 Days?</t>
  </si>
  <si>
    <t>Comments:</t>
  </si>
  <si>
    <t>(Rev. September 2017)</t>
  </si>
  <si>
    <t>Total Number of Completed Contracts</t>
  </si>
  <si>
    <t>THE TRUSTEES OF THE CALIFORNIA STATE  UNIVERSITY</t>
  </si>
  <si>
    <t>2019-2020</t>
  </si>
  <si>
    <t>{enter campus full name}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</si>
</sst>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theme="1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38"/>
    <xf numFmtId="0" fontId="20" fillId="24" borderId="0" xfId="38" applyFont="1" applyFill="1" applyBorder="1" applyAlignment="1" applyProtection="1">
      <alignment horizontal="right"/>
      <protection locked="0"/>
    </xf>
    <xf numFmtId="0" fontId="20" fillId="24" borderId="0" xfId="38" applyFont="1" applyFill="1" applyBorder="1" applyAlignment="1" applyProtection="1">
      <alignment vertical="center"/>
      <protection locked="0"/>
    </xf>
    <xf numFmtId="0" fontId="20" fillId="24" borderId="0" xfId="38" applyFont="1" applyFill="1" applyAlignment="1" applyProtection="1">
      <alignment vertical="center"/>
      <protection locked="0"/>
    </xf>
    <xf numFmtId="0" fontId="1" fillId="24" borderId="0" xfId="38" applyFill="1" applyAlignment="1" applyProtection="1">
      <alignment horizontal="right"/>
      <protection locked="0"/>
    </xf>
    <xf numFmtId="0" fontId="1" fillId="24" borderId="0" xfId="38" applyFill="1" applyBorder="1" applyAlignment="1" applyProtection="1">
      <alignment horizontal="right"/>
      <protection locked="0"/>
    </xf>
    <xf numFmtId="0" fontId="1" fillId="0" borderId="0" xfId="38" applyAlignment="1"/>
    <xf numFmtId="0" fontId="21" fillId="0" borderId="0" xfId="38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19" fillId="0" borderId="0" xfId="38" applyFont="1" applyFill="1" applyBorder="1" applyAlignment="1" applyProtection="1"/>
    <xf numFmtId="0" fontId="1" fillId="0" borderId="0" xfId="38" applyFont="1" applyFill="1" applyBorder="1" applyAlignment="1" applyProtection="1">
      <alignment vertical="center"/>
      <protection locked="0"/>
    </xf>
    <xf numFmtId="0" fontId="1" fillId="0" borderId="0" xfId="38" applyFont="1" applyFill="1" applyBorder="1" applyAlignment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/>
    <xf numFmtId="0" fontId="23" fillId="24" borderId="11" xfId="38" applyFont="1" applyFill="1" applyBorder="1" applyAlignment="1" applyProtection="1">
      <alignment vertical="top"/>
    </xf>
    <xf numFmtId="0" fontId="24" fillId="24" borderId="12" xfId="38" applyFont="1" applyFill="1" applyBorder="1" applyAlignment="1" applyProtection="1">
      <alignment vertical="top"/>
    </xf>
    <xf numFmtId="0" fontId="24" fillId="24" borderId="12" xfId="38" applyFont="1" applyFill="1" applyBorder="1" applyAlignment="1" applyProtection="1"/>
    <xf numFmtId="0" fontId="25" fillId="24" borderId="13" xfId="38" applyFont="1" applyFill="1" applyBorder="1" applyAlignment="1" applyProtection="1">
      <alignment horizontal="right"/>
    </xf>
    <xf numFmtId="0" fontId="24" fillId="24" borderId="14" xfId="38" applyFont="1" applyFill="1" applyBorder="1" applyAlignment="1" applyProtection="1"/>
    <xf numFmtId="0" fontId="25" fillId="24" borderId="0" xfId="38" applyFont="1" applyFill="1" applyBorder="1" applyAlignment="1" applyProtection="1"/>
    <xf numFmtId="0" fontId="26" fillId="25" borderId="13" xfId="38" applyFont="1" applyFill="1" applyBorder="1" applyAlignment="1" applyProtection="1">
      <alignment vertical="center"/>
    </xf>
    <xf numFmtId="0" fontId="27" fillId="0" borderId="0" xfId="38" applyFont="1" applyFill="1" applyBorder="1" applyAlignment="1" applyProtection="1">
      <alignment vertical="center"/>
    </xf>
    <xf numFmtId="0" fontId="27" fillId="25" borderId="15" xfId="38" applyFont="1" applyFill="1" applyBorder="1" applyAlignment="1" applyProtection="1">
      <alignment vertical="center"/>
    </xf>
    <xf numFmtId="0" fontId="27" fillId="0" borderId="16" xfId="38" applyFont="1" applyFill="1" applyBorder="1" applyAlignment="1" applyProtection="1">
      <alignment vertical="center"/>
    </xf>
    <xf numFmtId="0" fontId="27" fillId="0" borderId="17" xfId="38" applyFont="1" applyFill="1" applyBorder="1" applyAlignment="1" applyProtection="1">
      <alignment vertical="center"/>
    </xf>
    <xf numFmtId="0" fontId="27" fillId="0" borderId="18" xfId="38" applyFont="1" applyFill="1" applyBorder="1" applyAlignment="1" applyProtection="1">
      <alignment vertical="center"/>
    </xf>
    <xf numFmtId="0" fontId="27" fillId="0" borderId="14" xfId="38" applyFont="1" applyFill="1" applyBorder="1" applyAlignment="1" applyProtection="1">
      <alignment vertical="center"/>
    </xf>
    <xf numFmtId="0" fontId="27" fillId="0" borderId="19" xfId="38" applyFont="1" applyFill="1" applyBorder="1" applyAlignment="1" applyProtection="1">
      <alignment vertical="center"/>
    </xf>
    <xf numFmtId="0" fontId="27" fillId="0" borderId="20" xfId="38" applyFont="1" applyFill="1" applyBorder="1" applyAlignment="1" applyProtection="1">
      <alignment vertical="center"/>
    </xf>
    <xf numFmtId="0" fontId="27" fillId="0" borderId="21" xfId="38" applyFont="1" applyFill="1" applyBorder="1" applyAlignment="1" applyProtection="1">
      <alignment vertical="center"/>
    </xf>
    <xf numFmtId="0" fontId="27" fillId="25" borderId="15" xfId="38" applyFont="1" applyFill="1" applyBorder="1" applyAlignment="1" applyProtection="1">
      <alignment horizontal="right" vertical="center"/>
    </xf>
    <xf numFmtId="0" fontId="24" fillId="24" borderId="0" xfId="38" applyFont="1" applyFill="1" applyBorder="1" applyAlignment="1" applyProtection="1">
      <alignment vertical="top"/>
    </xf>
    <xf numFmtId="0" fontId="24" fillId="24" borderId="0" xfId="38" applyFont="1" applyFill="1" applyBorder="1" applyAlignment="1" applyProtection="1"/>
    <xf numFmtId="0" fontId="25" fillId="24" borderId="18" xfId="38" applyFont="1" applyFill="1" applyBorder="1" applyAlignment="1" applyProtection="1">
      <alignment horizontal="right"/>
    </xf>
    <xf numFmtId="0" fontId="24" fillId="24" borderId="14" xfId="38" applyFont="1" applyFill="1" applyBorder="1" applyAlignment="1" applyProtection="1">
      <alignment vertical="center"/>
    </xf>
    <xf numFmtId="0" fontId="25" fillId="24" borderId="22" xfId="38" applyFont="1" applyFill="1" applyBorder="1" applyAlignment="1" applyProtection="1">
      <alignment horizontal="right" vertical="top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top"/>
    </xf>
    <xf numFmtId="0" fontId="0" fillId="0" borderId="0" xfId="0" applyFont="1" applyProtection="1"/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10" fontId="28" fillId="0" borderId="15" xfId="0" applyNumberFormat="1" applyFont="1" applyBorder="1" applyAlignment="1" applyProtection="1">
      <alignment horizontal="center" vertical="center" wrapText="1"/>
    </xf>
    <xf numFmtId="0" fontId="28" fillId="26" borderId="16" xfId="0" applyFont="1" applyFill="1" applyBorder="1" applyAlignment="1" applyProtection="1">
      <alignment horizontal="center" vertical="center" wrapText="1"/>
    </xf>
    <xf numFmtId="0" fontId="28" fillId="26" borderId="17" xfId="0" applyFont="1" applyFill="1" applyBorder="1" applyAlignment="1" applyProtection="1">
      <alignment horizontal="center" vertical="center" wrapText="1"/>
    </xf>
    <xf numFmtId="0" fontId="28" fillId="26" borderId="17" xfId="0" applyFont="1" applyFill="1" applyBorder="1" applyAlignment="1" applyProtection="1">
      <alignment horizontal="right" vertical="center" wrapText="1"/>
    </xf>
    <xf numFmtId="44" fontId="28" fillId="26" borderId="17" xfId="0" applyNumberFormat="1" applyFont="1" applyFill="1" applyBorder="1" applyAlignment="1" applyProtection="1">
      <alignment vertical="center" wrapText="1"/>
    </xf>
    <xf numFmtId="10" fontId="28" fillId="26" borderId="17" xfId="0" applyNumberFormat="1" applyFont="1" applyFill="1" applyBorder="1" applyAlignment="1" applyProtection="1">
      <alignment horizontal="center" vertical="center" wrapText="1"/>
    </xf>
    <xf numFmtId="10" fontId="28" fillId="26" borderId="23" xfId="0" applyNumberFormat="1" applyFont="1" applyFill="1" applyBorder="1" applyAlignment="1" applyProtection="1">
      <alignment horizontal="center" vertical="center" wrapText="1"/>
    </xf>
    <xf numFmtId="0" fontId="29" fillId="27" borderId="24" xfId="0" applyFont="1" applyFill="1" applyBorder="1" applyAlignment="1" applyProtection="1">
      <alignment horizontal="center" vertical="center"/>
    </xf>
    <xf numFmtId="10" fontId="29" fillId="27" borderId="24" xfId="0" applyNumberFormat="1" applyFont="1" applyFill="1" applyBorder="1" applyAlignment="1" applyProtection="1">
      <alignment horizontal="center" vertical="center"/>
    </xf>
    <xf numFmtId="0" fontId="29" fillId="28" borderId="25" xfId="0" applyFont="1" applyFill="1" applyBorder="1" applyAlignment="1" applyProtection="1">
      <alignment horizontal="center" vertical="center"/>
    </xf>
    <xf numFmtId="14" fontId="28" fillId="28" borderId="26" xfId="0" applyNumberFormat="1" applyFont="1" applyFill="1" applyBorder="1" applyAlignment="1" applyProtection="1">
      <alignment horizontal="left" vertical="center"/>
    </xf>
    <xf numFmtId="0" fontId="29" fillId="28" borderId="26" xfId="0" applyFont="1" applyFill="1" applyBorder="1" applyAlignment="1" applyProtection="1">
      <alignment horizontal="center" vertical="center"/>
    </xf>
    <xf numFmtId="44" fontId="29" fillId="28" borderId="26" xfId="0" applyNumberFormat="1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29" fillId="0" borderId="27" xfId="0" applyFont="1" applyFill="1" applyBorder="1" applyAlignment="1" applyProtection="1">
      <alignment horizontal="center" vertical="center"/>
      <protection locked="0"/>
    </xf>
    <xf numFmtId="14" fontId="29" fillId="0" borderId="28" xfId="0" applyNumberFormat="1" applyFont="1" applyFill="1" applyBorder="1" applyAlignment="1" applyProtection="1">
      <alignment horizontal="center" vertical="center"/>
      <protection locked="0"/>
    </xf>
    <xf numFmtId="14" fontId="29" fillId="0" borderId="24" xfId="0" applyNumberFormat="1" applyFont="1" applyFill="1" applyBorder="1" applyAlignment="1" applyProtection="1">
      <alignment horizontal="center" vertical="center"/>
      <protection locked="0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29" fillId="0" borderId="30" xfId="0" applyFont="1" applyFill="1" applyBorder="1" applyAlignment="1" applyProtection="1">
      <alignment horizontal="center" vertical="center"/>
      <protection locked="0"/>
    </xf>
    <xf numFmtId="14" fontId="29" fillId="0" borderId="31" xfId="0" applyNumberFormat="1" applyFont="1" applyFill="1" applyBorder="1" applyAlignment="1" applyProtection="1">
      <alignment horizontal="center" vertical="center"/>
      <protection locked="0"/>
    </xf>
    <xf numFmtId="14" fontId="29" fillId="0" borderId="29" xfId="0" applyNumberFormat="1" applyFont="1" applyFill="1" applyBorder="1" applyAlignment="1" applyProtection="1">
      <alignment horizontal="center" vertical="center"/>
      <protection locked="0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9" fillId="0" borderId="33" xfId="0" applyFont="1" applyFill="1" applyBorder="1" applyAlignment="1" applyProtection="1">
      <alignment horizontal="center" vertical="center"/>
      <protection locked="0"/>
    </xf>
    <xf numFmtId="14" fontId="29" fillId="0" borderId="34" xfId="0" applyNumberFormat="1" applyFont="1" applyFill="1" applyBorder="1" applyAlignment="1" applyProtection="1">
      <alignment horizontal="center" vertical="center"/>
      <protection locked="0"/>
    </xf>
    <xf numFmtId="14" fontId="29" fillId="0" borderId="32" xfId="0" applyNumberFormat="1" applyFont="1" applyFill="1" applyBorder="1" applyAlignment="1" applyProtection="1">
      <alignment horizontal="center" vertical="center"/>
      <protection locked="0"/>
    </xf>
    <xf numFmtId="44" fontId="29" fillId="0" borderId="24" xfId="0" applyNumberFormat="1" applyFont="1" applyFill="1" applyBorder="1" applyAlignment="1" applyProtection="1">
      <alignment horizontal="center" vertical="center"/>
      <protection locked="0"/>
    </xf>
    <xf numFmtId="44" fontId="29" fillId="0" borderId="29" xfId="0" applyNumberFormat="1" applyFont="1" applyFill="1" applyBorder="1" applyAlignment="1" applyProtection="1">
      <alignment horizontal="center" vertical="center"/>
      <protection locked="0"/>
    </xf>
    <xf numFmtId="44" fontId="29" fillId="0" borderId="32" xfId="0" applyNumberFormat="1" applyFont="1" applyFill="1" applyBorder="1" applyAlignment="1" applyProtection="1">
      <alignment horizontal="center" vertical="center"/>
      <protection locked="0"/>
    </xf>
    <xf numFmtId="0" fontId="27" fillId="0" borderId="16" xfId="38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8" fillId="26" borderId="0" xfId="0" applyFont="1" applyFill="1" applyBorder="1" applyAlignment="1" applyProtection="1">
      <alignment horizontal="center" vertical="center" wrapText="1"/>
    </xf>
    <xf numFmtId="0" fontId="28" fillId="26" borderId="0" xfId="0" applyFont="1" applyFill="1" applyBorder="1" applyAlignment="1" applyProtection="1">
      <alignment horizontal="right" vertical="center" wrapText="1"/>
    </xf>
    <xf numFmtId="44" fontId="28" fillId="26" borderId="0" xfId="0" applyNumberFormat="1" applyFont="1" applyFill="1" applyBorder="1" applyAlignment="1" applyProtection="1">
      <alignment vertical="center" wrapText="1"/>
    </xf>
    <xf numFmtId="10" fontId="28" fillId="26" borderId="0" xfId="0" applyNumberFormat="1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/>
      <protection locked="0"/>
    </xf>
    <xf numFmtId="0" fontId="29" fillId="0" borderId="36" xfId="0" applyFont="1" applyFill="1" applyBorder="1" applyAlignment="1" applyProtection="1">
      <alignment horizontal="center" vertical="center"/>
      <protection locked="0"/>
    </xf>
    <xf numFmtId="0" fontId="29" fillId="0" borderId="37" xfId="0" applyFont="1" applyFill="1" applyBorder="1" applyAlignment="1" applyProtection="1">
      <alignment horizontal="center" vertical="center"/>
      <protection locked="0"/>
    </xf>
    <xf numFmtId="14" fontId="29" fillId="0" borderId="38" xfId="0" applyNumberFormat="1" applyFont="1" applyFill="1" applyBorder="1" applyAlignment="1" applyProtection="1">
      <alignment horizontal="center" vertical="center"/>
      <protection locked="0"/>
    </xf>
    <xf numFmtId="14" fontId="29" fillId="0" borderId="37" xfId="0" applyNumberFormat="1" applyFont="1" applyFill="1" applyBorder="1" applyAlignment="1" applyProtection="1">
      <alignment horizontal="center" vertical="center"/>
      <protection locked="0"/>
    </xf>
    <xf numFmtId="44" fontId="29" fillId="0" borderId="37" xfId="0" applyNumberFormat="1" applyFont="1" applyFill="1" applyBorder="1" applyAlignment="1" applyProtection="1">
      <alignment horizontal="center" vertical="center"/>
      <protection locked="0"/>
    </xf>
    <xf numFmtId="10" fontId="29" fillId="27" borderId="37" xfId="0" applyNumberFormat="1" applyFont="1" applyFill="1" applyBorder="1" applyAlignment="1" applyProtection="1">
      <alignment horizontal="center" vertical="center"/>
    </xf>
    <xf numFmtId="10" fontId="29" fillId="27" borderId="39" xfId="0" applyNumberFormat="1" applyFont="1" applyFill="1" applyBorder="1" applyAlignment="1" applyProtection="1">
      <alignment horizontal="center" vertical="center"/>
    </xf>
    <xf numFmtId="0" fontId="29" fillId="0" borderId="40" xfId="0" applyFont="1" applyFill="1" applyBorder="1" applyAlignment="1" applyProtection="1">
      <alignment horizontal="center" vertical="center"/>
      <protection locked="0"/>
    </xf>
    <xf numFmtId="10" fontId="29" fillId="27" borderId="41" xfId="0" applyNumberFormat="1" applyFont="1" applyFill="1" applyBorder="1" applyAlignment="1" applyProtection="1">
      <alignment horizontal="center" vertical="center"/>
    </xf>
    <xf numFmtId="0" fontId="29" fillId="0" borderId="42" xfId="0" applyFont="1" applyFill="1" applyBorder="1" applyAlignment="1" applyProtection="1">
      <alignment horizontal="center" vertical="center"/>
      <protection locked="0"/>
    </xf>
    <xf numFmtId="0" fontId="29" fillId="0" borderId="10" xfId="0" applyFont="1" applyFill="1" applyBorder="1" applyAlignment="1" applyProtection="1">
      <alignment vertical="center"/>
      <protection locked="0"/>
    </xf>
    <xf numFmtId="0" fontId="27" fillId="25" borderId="43" xfId="38" applyFont="1" applyFill="1" applyBorder="1" applyAlignment="1" applyProtection="1">
      <alignment vertical="center"/>
    </xf>
    <xf numFmtId="0" fontId="28" fillId="0" borderId="44" xfId="0" applyFont="1" applyFill="1" applyBorder="1" applyAlignment="1" applyProtection="1">
      <alignment horizontal="center" vertical="center" wrapText="1"/>
    </xf>
    <xf numFmtId="10" fontId="28" fillId="0" borderId="45" xfId="0" applyNumberFormat="1" applyFont="1" applyBorder="1" applyAlignment="1" applyProtection="1">
      <alignment horizontal="center" vertical="center" wrapText="1"/>
    </xf>
    <xf numFmtId="0" fontId="28" fillId="26" borderId="10" xfId="0" applyFont="1" applyFill="1" applyBorder="1" applyAlignment="1" applyProtection="1">
      <alignment horizontal="center" vertical="center" wrapText="1"/>
    </xf>
    <xf numFmtId="10" fontId="28" fillId="26" borderId="46" xfId="0" applyNumberFormat="1" applyFont="1" applyFill="1" applyBorder="1" applyAlignment="1" applyProtection="1">
      <alignment horizontal="center" vertical="center" wrapText="1"/>
    </xf>
    <xf numFmtId="10" fontId="29" fillId="27" borderId="32" xfId="0" applyNumberFormat="1" applyFont="1" applyFill="1" applyBorder="1" applyAlignment="1" applyProtection="1">
      <alignment horizontal="center" vertical="center"/>
    </xf>
    <xf numFmtId="10" fontId="29" fillId="27" borderId="47" xfId="0" applyNumberFormat="1" applyFont="1" applyFill="1" applyBorder="1" applyAlignment="1" applyProtection="1">
      <alignment horizontal="center" vertical="center"/>
    </xf>
    <xf numFmtId="0" fontId="29" fillId="29" borderId="11" xfId="0" applyFont="1" applyFill="1" applyBorder="1" applyAlignment="1" applyProtection="1">
      <alignment vertical="center"/>
      <protection locked="0"/>
    </xf>
    <xf numFmtId="0" fontId="29" fillId="29" borderId="12" xfId="0" applyFont="1" applyFill="1" applyBorder="1" applyAlignment="1" applyProtection="1">
      <alignment vertical="center"/>
      <protection locked="0"/>
    </xf>
    <xf numFmtId="0" fontId="29" fillId="29" borderId="48" xfId="0" applyFont="1" applyFill="1" applyBorder="1" applyAlignment="1" applyProtection="1">
      <alignment vertical="center"/>
      <protection locked="0"/>
    </xf>
    <xf numFmtId="0" fontId="29" fillId="29" borderId="19" xfId="0" applyFont="1" applyFill="1" applyBorder="1" applyAlignment="1" applyProtection="1">
      <alignment vertical="center"/>
      <protection locked="0"/>
    </xf>
    <xf numFmtId="0" fontId="29" fillId="29" borderId="20" xfId="0" applyFont="1" applyFill="1" applyBorder="1" applyAlignment="1" applyProtection="1">
      <alignment vertical="center"/>
      <protection locked="0"/>
    </xf>
    <xf numFmtId="0" fontId="29" fillId="29" borderId="21" xfId="0" applyFont="1" applyFill="1" applyBorder="1" applyAlignment="1" applyProtection="1">
      <alignment vertical="center"/>
      <protection locked="0"/>
    </xf>
    <xf numFmtId="0" fontId="27" fillId="0" borderId="16" xfId="38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24" fillId="24" borderId="49" xfId="38" applyFont="1" applyFill="1" applyBorder="1" applyAlignment="1" applyProtection="1">
      <alignment vertical="top"/>
      <protection locked="0"/>
    </xf>
    <xf numFmtId="0" fontId="24" fillId="24" borderId="49" xfId="38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19" fillId="0" borderId="0" xfId="38" applyFont="1" applyFill="1" applyBorder="1" applyAlignment="1" applyProtection="1">
      <protection locked="0"/>
    </xf>
    <xf numFmtId="0" fontId="1" fillId="0" borderId="0" xfId="38" applyProtection="1">
      <protection locked="0"/>
    </xf>
    <xf numFmtId="0" fontId="24" fillId="24" borderId="0" xfId="38" applyFont="1" applyFill="1" applyBorder="1" applyAlignment="1" applyProtection="1">
      <alignment vertical="top"/>
      <protection locked="0"/>
    </xf>
    <xf numFmtId="0" fontId="24" fillId="24" borderId="0" xfId="38" applyFont="1" applyFill="1" applyBorder="1" applyAlignment="1" applyProtection="1">
      <protection locked="0"/>
    </xf>
    <xf numFmtId="0" fontId="25" fillId="24" borderId="0" xfId="38" applyFont="1" applyFill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27" fillId="0" borderId="0" xfId="38" applyFont="1" applyFill="1" applyBorder="1" applyAlignment="1" applyProtection="1">
      <alignment vertical="center"/>
      <protection locked="0"/>
    </xf>
    <xf numFmtId="0" fontId="27" fillId="0" borderId="16" xfId="38" applyFont="1" applyFill="1" applyBorder="1" applyAlignment="1" applyProtection="1">
      <alignment vertical="center"/>
      <protection locked="0"/>
    </xf>
    <xf numFmtId="0" fontId="27" fillId="0" borderId="17" xfId="38" applyFont="1" applyFill="1" applyBorder="1" applyAlignment="1" applyProtection="1">
      <alignment vertical="center"/>
      <protection locked="0"/>
    </xf>
    <xf numFmtId="0" fontId="27" fillId="0" borderId="46" xfId="38" applyFont="1" applyFill="1" applyBorder="1" applyAlignment="1" applyProtection="1">
      <alignment vertical="center"/>
      <protection locked="0"/>
    </xf>
    <xf numFmtId="0" fontId="27" fillId="0" borderId="14" xfId="38" applyFont="1" applyFill="1" applyBorder="1" applyAlignment="1" applyProtection="1">
      <alignment vertical="center"/>
      <protection locked="0"/>
    </xf>
    <xf numFmtId="0" fontId="1" fillId="0" borderId="0" xfId="38" applyAlignment="1" applyProtection="1">
      <protection locked="0"/>
    </xf>
    <xf numFmtId="0" fontId="27" fillId="0" borderId="19" xfId="38" applyFont="1" applyFill="1" applyBorder="1" applyAlignment="1" applyProtection="1">
      <alignment vertical="center"/>
      <protection locked="0"/>
    </xf>
    <xf numFmtId="0" fontId="27" fillId="0" borderId="20" xfId="38" applyFont="1" applyFill="1" applyBorder="1" applyAlignment="1" applyProtection="1">
      <alignment vertical="center"/>
      <protection locked="0"/>
    </xf>
    <xf numFmtId="0" fontId="27" fillId="0" borderId="50" xfId="38" applyFont="1" applyFill="1" applyBorder="1" applyAlignment="1" applyProtection="1">
      <alignment vertical="center"/>
      <protection locked="0"/>
    </xf>
    <xf numFmtId="0" fontId="0" fillId="0" borderId="10" xfId="0" applyFont="1" applyBorder="1" applyProtection="1">
      <protection locked="0"/>
    </xf>
    <xf numFmtId="0" fontId="0" fillId="0" borderId="46" xfId="0" applyFont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4" fontId="28" fillId="0" borderId="51" xfId="0" applyNumberFormat="1" applyFont="1" applyFill="1" applyBorder="1" applyAlignment="1" applyProtection="1">
      <alignment horizontal="left" vertical="center"/>
      <protection locked="0"/>
    </xf>
    <xf numFmtId="14" fontId="28" fillId="0" borderId="26" xfId="0" applyNumberFormat="1" applyFont="1" applyFill="1" applyBorder="1" applyAlignment="1" applyProtection="1">
      <alignment horizontal="left" vertical="center"/>
      <protection locked="0"/>
    </xf>
    <xf numFmtId="0" fontId="29" fillId="0" borderId="26" xfId="0" applyFont="1" applyFill="1" applyBorder="1" applyAlignment="1" applyProtection="1">
      <alignment horizontal="left" vertical="center"/>
      <protection locked="0"/>
    </xf>
    <xf numFmtId="44" fontId="29" fillId="0" borderId="52" xfId="0" applyNumberFormat="1" applyFont="1" applyFill="1" applyBorder="1" applyAlignment="1" applyProtection="1">
      <alignment horizontal="left" vertical="center"/>
      <protection locked="0"/>
    </xf>
    <xf numFmtId="44" fontId="0" fillId="0" borderId="0" xfId="0" applyNumberFormat="1" applyProtection="1">
      <protection locked="0"/>
    </xf>
    <xf numFmtId="0" fontId="28" fillId="0" borderId="53" xfId="0" applyNumberFormat="1" applyFont="1" applyFill="1" applyBorder="1" applyAlignment="1" applyProtection="1">
      <alignment horizontal="center" vertical="center"/>
    </xf>
    <xf numFmtId="0" fontId="23" fillId="24" borderId="53" xfId="38" applyFont="1" applyFill="1" applyBorder="1" applyAlignment="1" applyProtection="1">
      <alignment vertical="top"/>
    </xf>
    <xf numFmtId="0" fontId="24" fillId="24" borderId="10" xfId="38" applyFont="1" applyFill="1" applyBorder="1" applyAlignment="1" applyProtection="1">
      <alignment vertical="center"/>
    </xf>
    <xf numFmtId="0" fontId="24" fillId="24" borderId="10" xfId="38" applyFont="1" applyFill="1" applyBorder="1" applyAlignment="1" applyProtection="1"/>
    <xf numFmtId="0" fontId="24" fillId="24" borderId="49" xfId="38" applyFont="1" applyFill="1" applyBorder="1" applyAlignment="1" applyProtection="1"/>
    <xf numFmtId="0" fontId="25" fillId="24" borderId="54" xfId="38" applyFont="1" applyFill="1" applyBorder="1" applyAlignment="1" applyProtection="1">
      <alignment horizontal="right"/>
    </xf>
    <xf numFmtId="0" fontId="25" fillId="24" borderId="46" xfId="38" applyFont="1" applyFill="1" applyBorder="1" applyAlignment="1" applyProtection="1">
      <alignment horizontal="right"/>
    </xf>
    <xf numFmtId="0" fontId="25" fillId="24" borderId="55" xfId="38" applyFont="1" applyFill="1" applyBorder="1" applyAlignment="1" applyProtection="1">
      <alignment horizontal="right" vertical="top"/>
    </xf>
    <xf numFmtId="0" fontId="29" fillId="27" borderId="32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57" xfId="0" applyFont="1" applyBorder="1" applyAlignment="1" applyProtection="1">
      <alignment horizontal="left"/>
      <protection locked="0"/>
    </xf>
    <xf numFmtId="0" fontId="27" fillId="0" borderId="15" xfId="38" applyFont="1" applyFill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/>
      <protection locked="0"/>
    </xf>
    <xf numFmtId="0" fontId="27" fillId="25" borderId="56" xfId="38" applyFont="1" applyFill="1" applyBorder="1" applyAlignment="1" applyProtection="1">
      <alignment horizontal="left" vertical="center"/>
    </xf>
    <xf numFmtId="0" fontId="27" fillId="25" borderId="17" xfId="38" applyFont="1" applyFill="1" applyBorder="1" applyAlignment="1" applyProtection="1">
      <alignment horizontal="left" vertical="center"/>
    </xf>
    <xf numFmtId="0" fontId="27" fillId="25" borderId="23" xfId="38" applyFont="1" applyFill="1" applyBorder="1" applyAlignment="1" applyProtection="1">
      <alignment horizontal="left" vertical="center"/>
    </xf>
    <xf numFmtId="0" fontId="27" fillId="25" borderId="16" xfId="38" applyFont="1" applyFill="1" applyBorder="1" applyAlignment="1" applyProtection="1">
      <alignment horizontal="left" vertical="center"/>
    </xf>
    <xf numFmtId="0" fontId="27" fillId="25" borderId="57" xfId="38" applyFont="1" applyFill="1" applyBorder="1" applyAlignment="1" applyProtection="1">
      <alignment horizontal="left" vertical="center"/>
    </xf>
    <xf numFmtId="0" fontId="27" fillId="0" borderId="16" xfId="38" applyFont="1" applyFill="1" applyBorder="1" applyAlignment="1" applyProtection="1">
      <alignment horizontal="left" vertical="center"/>
      <protection locked="0"/>
    </xf>
    <xf numFmtId="0" fontId="27" fillId="0" borderId="23" xfId="38" applyFont="1" applyFill="1" applyBorder="1" applyAlignment="1" applyProtection="1">
      <alignment horizontal="left" vertical="center"/>
      <protection locked="0"/>
    </xf>
    <xf numFmtId="0" fontId="0" fillId="26" borderId="16" xfId="0" applyFont="1" applyFill="1" applyBorder="1" applyAlignment="1" applyProtection="1">
      <alignment horizontal="center"/>
    </xf>
    <xf numFmtId="0" fontId="0" fillId="26" borderId="17" xfId="0" applyFont="1" applyFill="1" applyBorder="1" applyAlignment="1" applyProtection="1">
      <alignment horizontal="center"/>
    </xf>
    <xf numFmtId="0" fontId="0" fillId="26" borderId="23" xfId="0" applyFont="1" applyFill="1" applyBorder="1" applyAlignment="1" applyProtection="1">
      <alignment horizontal="center"/>
    </xf>
    <xf numFmtId="0" fontId="27" fillId="0" borderId="17" xfId="38" applyFont="1" applyFill="1" applyBorder="1" applyAlignment="1" applyProtection="1">
      <alignment horizontal="left" vertical="center"/>
      <protection locked="0"/>
    </xf>
    <xf numFmtId="14" fontId="27" fillId="0" borderId="16" xfId="38" applyNumberFormat="1" applyFont="1" applyFill="1" applyBorder="1" applyAlignment="1" applyProtection="1">
      <alignment horizontal="left" vertical="center"/>
      <protection locked="0"/>
    </xf>
    <xf numFmtId="0" fontId="27" fillId="0" borderId="57" xfId="38" applyFont="1" applyFill="1" applyBorder="1" applyAlignment="1" applyProtection="1">
      <alignment horizontal="left" vertical="center"/>
      <protection locked="0"/>
    </xf>
    <xf numFmtId="0" fontId="27" fillId="0" borderId="15" xfId="38" applyFont="1" applyFill="1" applyBorder="1" applyAlignment="1" applyProtection="1">
      <alignment horizontal="left" vertical="center"/>
    </xf>
    <xf numFmtId="0" fontId="27" fillId="0" borderId="15" xfId="38" applyNumberFormat="1" applyFont="1" applyFill="1" applyBorder="1" applyAlignment="1" applyProtection="1">
      <alignment horizontal="left" vertical="center"/>
    </xf>
    <xf numFmtId="0" fontId="27" fillId="0" borderId="16" xfId="38" applyNumberFormat="1" applyFont="1" applyFill="1" applyBorder="1" applyAlignment="1" applyProtection="1">
      <alignment horizontal="left" vertical="center"/>
    </xf>
    <xf numFmtId="0" fontId="27" fillId="0" borderId="23" xfId="38" applyNumberFormat="1" applyFont="1" applyFill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/>
      <protection locked="0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te 2" xfId="39"/>
    <cellStyle name="Output 2" xfId="40"/>
    <cellStyle name="Title 2" xfId="41"/>
    <cellStyle name="Total 2" xfId="42"/>
    <cellStyle name="Warning Text 2" xfId="43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right style="medium">
          <color rgb="FF000000"/>
        </right>
        <top style="medium">
          <color rgb="FF000000"/>
        </top>
        <bottom style="hair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5:M29" totalsRowShown="0" headerRowDxfId="175" dataDxfId="173" headerRowBorderDxfId="174" tableBorderDxfId="172">
  <tableColumns count="12">
    <tableColumn id="1" name="Purchase Order Number or Contract Number" dataDxfId="171"/>
    <tableColumn id="2" name="Prime Contractor Name" dataDxfId="170"/>
    <tableColumn id="4" name="Prime Contractor FEIN" dataDxfId="169"/>
    <tableColumn id="5" name="Date Final Payment Received by Prime" dataDxfId="168"/>
    <tableColumn id="6" name="Date Prime Contractor Certification Form Received" dataDxfId="167"/>
    <tableColumn id="7" name="Received Contractor Form within 60 Days?" dataDxfId="166">
      <calculatedColumnFormula>IF((F16-E16)&gt;60,"NO",IF(F16="","","YES"))</calculatedColumnFormula>
    </tableColumn>
    <tableColumn id="8" name="Total Contract Award Amount" dataDxfId="165"/>
    <tableColumn id="9" name="Total Amount Paid to Prime" dataDxfId="164"/>
    <tableColumn id="10" name="DVBE Contract Commitment Amount" dataDxfId="163"/>
    <tableColumn id="11" name=" Total Amount Paid DVBE Sub(s)" dataDxfId="162"/>
    <tableColumn id="12" name="Total Percentage Committed to DVBE Sub(s)" dataDxfId="161">
      <calculatedColumnFormula>IF(J16=0,0%,J16/H16)</calculatedColumnFormula>
    </tableColumn>
    <tableColumn id="13" name="Total Percentage Paid DVBE Sub(s)" dataDxfId="160">
      <calculatedColumnFormula>IF(K16=0,0%,K16/I16)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Table15911" displayName="Table15911" ref="A15:L37" totalsRowShown="0" headerRowDxfId="31" dataDxfId="29" headerRowBorderDxfId="30" tableBorderDxfId="28">
  <tableColumns count="12">
    <tableColumn id="1" name="Purchase Order Number or Contract Number" dataDxfId="27"/>
    <tableColumn id="2" name="Prime Contractor Name" dataDxfId="26"/>
    <tableColumn id="4" name="Prime Contractor FEIN" dataDxfId="25"/>
    <tableColumn id="5" name="Date Final Payment Received by Prime" dataDxfId="24"/>
    <tableColumn id="6" name="Date Prime Contractor Certification Form Received" dataDxfId="23"/>
    <tableColumn id="7" name="Received Contractor Form within 60 Days?" dataDxfId="22">
      <calculatedColumnFormula>IF((E16-D16)&gt;60,"NO",IF(E16="","","YES"))</calculatedColumnFormula>
    </tableColumn>
    <tableColumn id="8" name="Total Contract Award Amount" dataDxfId="21"/>
    <tableColumn id="9" name="Total Amount Paid to Prime" dataDxfId="20"/>
    <tableColumn id="10" name="DVBE Contract Commitment Amount" dataDxfId="19"/>
    <tableColumn id="11" name=" Total Amount Paid DVBE Sub(s)" dataDxfId="18"/>
    <tableColumn id="12" name="Total Percentage Committed to DVBE Sub(s)" dataDxfId="17">
      <calculatedColumnFormula>IF(I16=0,0%,I16/G16)</calculatedColumnFormula>
    </tableColumn>
    <tableColumn id="13" name="Total Percentage Paid DVBE Sub(s)" dataDxfId="16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Table15912" displayName="Table15912" ref="A15:L37" totalsRowShown="0" headerRowDxfId="15" dataDxfId="13" headerRowBorderDxfId="14" tableBorderDxfId="12">
  <tableColumns count="12">
    <tableColumn id="1" name="Purchase Order Number or Contract Number" dataDxfId="11"/>
    <tableColumn id="2" name="Prime Contractor Name" dataDxfId="10"/>
    <tableColumn id="4" name="Prime Contractor FEIN" dataDxfId="9"/>
    <tableColumn id="5" name="Date Final Payment Received by Prime" dataDxfId="8"/>
    <tableColumn id="6" name="Date Prime Contractor Certification Form Received" dataDxfId="7"/>
    <tableColumn id="7" name="Received Contractor Form within 60 Days?" dataDxfId="6">
      <calculatedColumnFormula>IF((E16-D16)&gt;60,"NO",IF(E16="","","YES"))</calculatedColumnFormula>
    </tableColumn>
    <tableColumn id="8" name="Total Contract Award Amount" dataDxfId="5"/>
    <tableColumn id="9" name="Total Amount Paid to Prime" dataDxfId="4"/>
    <tableColumn id="10" name="DVBE Contract Commitment Amount" dataDxfId="3"/>
    <tableColumn id="11" name=" Total Amount Paid DVBE Sub(s)" dataDxfId="2"/>
    <tableColumn id="12" name="Total Percentage Committed to DVBE Sub(s)" dataDxfId="1">
      <calculatedColumnFormula>IF(I16=0,0%,I16/G16)</calculatedColumnFormula>
    </tableColumn>
    <tableColumn id="13" name="Total Percentage Paid DVBE Sub(s)" dataDxfId="0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15" displayName="Table15" ref="A15:L37" totalsRowShown="0" headerRowDxfId="159" dataDxfId="157" headerRowBorderDxfId="158" tableBorderDxfId="156">
  <tableColumns count="12">
    <tableColumn id="1" name="Purchase Order Number or Contract Number" dataDxfId="155"/>
    <tableColumn id="2" name="Prime Contractor Name" dataDxfId="154"/>
    <tableColumn id="4" name="Prime Contractor FEIN" dataDxfId="153"/>
    <tableColumn id="5" name="Date Final Payment Received by Prime" dataDxfId="152"/>
    <tableColumn id="6" name="Date Prime Contractor Certification Form Received" dataDxfId="151"/>
    <tableColumn id="7" name="Received Contractor Form within 60 Days?" dataDxfId="150">
      <calculatedColumnFormula>IF((E16-D16)&gt;60,"NO",IF(E16="","","YES"))</calculatedColumnFormula>
    </tableColumn>
    <tableColumn id="8" name="Total Contract Award Amount" dataDxfId="149"/>
    <tableColumn id="9" name="Total Amount Paid to Prime" dataDxfId="148"/>
    <tableColumn id="10" name="DVBE Contract Commitment Amount" dataDxfId="147"/>
    <tableColumn id="11" name=" Total Amount Paid DVBE Sub(s)" dataDxfId="146"/>
    <tableColumn id="12" name="Total Percentage Committed to DVBE Sub(s)" dataDxfId="145">
      <calculatedColumnFormula>IF(I16=0,0%,I16/G16)</calculatedColumnFormula>
    </tableColumn>
    <tableColumn id="13" name="Total Percentage Paid DVBE Sub(s)" dataDxfId="144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6" name="Table157" displayName="Table157" ref="A15:L37" totalsRowShown="0" headerRowDxfId="143" dataDxfId="141" headerRowBorderDxfId="142" tableBorderDxfId="140">
  <tableColumns count="12">
    <tableColumn id="1" name="Purchase Order Number or Contract Number" dataDxfId="139"/>
    <tableColumn id="2" name="Prime Contractor Name" dataDxfId="138"/>
    <tableColumn id="4" name="Prime Contractor FEIN" dataDxfId="137"/>
    <tableColumn id="5" name="Date Final Payment Received by Prime" dataDxfId="136"/>
    <tableColumn id="6" name="Date Prime Contractor Certification Form Received" dataDxfId="135"/>
    <tableColumn id="7" name="Received Contractor Form within 60 Days?" dataDxfId="134">
      <calculatedColumnFormula>IF((E16-D16)&gt;60,"NO",IF(E16="","","YES"))</calculatedColumnFormula>
    </tableColumn>
    <tableColumn id="8" name="Total Contract Award Amount" dataDxfId="133"/>
    <tableColumn id="9" name="Total Amount Paid to Prime" dataDxfId="132"/>
    <tableColumn id="10" name="DVBE Contract Commitment Amount" dataDxfId="131"/>
    <tableColumn id="11" name=" Total Amount Paid DVBE Sub(s)" dataDxfId="130"/>
    <tableColumn id="12" name="Total Percentage Committed to DVBE Sub(s)" dataDxfId="129">
      <calculatedColumnFormula>IF(I16=0,0%,I16/G16)</calculatedColumnFormula>
    </tableColumn>
    <tableColumn id="13" name="Total Percentage Paid DVBE Sub(s)" dataDxfId="128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7" name="Table158" displayName="Table158" ref="A15:L37" totalsRowShown="0" headerRowDxfId="127" dataDxfId="125" headerRowBorderDxfId="126" tableBorderDxfId="124">
  <tableColumns count="12">
    <tableColumn id="1" name="Purchase Order Number or Contract Number" dataDxfId="123"/>
    <tableColumn id="2" name="Prime Contractor Name" dataDxfId="122"/>
    <tableColumn id="4" name="Prime Contractor FEIN" dataDxfId="121"/>
    <tableColumn id="5" name="Date Final Payment Received by Prime" dataDxfId="120"/>
    <tableColumn id="6" name="Date Prime Contractor Certification Form Received" dataDxfId="119"/>
    <tableColumn id="7" name="Received Contractor Form within 60 Days?" dataDxfId="118">
      <calculatedColumnFormula>IF((E16-D16)&gt;60,"NO",IF(E16="","","YES"))</calculatedColumnFormula>
    </tableColumn>
    <tableColumn id="8" name="Total Contract Award Amount" dataDxfId="117"/>
    <tableColumn id="9" name="Total Amount Paid to Prime" dataDxfId="116"/>
    <tableColumn id="10" name="DVBE Contract Commitment Amount" dataDxfId="115"/>
    <tableColumn id="11" name=" Total Amount Paid DVBE Sub(s)" dataDxfId="114"/>
    <tableColumn id="12" name="Total Percentage Committed to DVBE Sub(s)" dataDxfId="113">
      <calculatedColumnFormula>IF(I16=0,0%,I16/G16)</calculatedColumnFormula>
    </tableColumn>
    <tableColumn id="13" name="Total Percentage Paid DVBE Sub(s)" dataDxfId="112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8" name="Table159" displayName="Table159" ref="A15:L37" totalsRowShown="0" headerRowDxfId="111" dataDxfId="109" headerRowBorderDxfId="110" tableBorderDxfId="108">
  <tableColumns count="12">
    <tableColumn id="1" name="Purchase Order Number or Contract Number" dataDxfId="107"/>
    <tableColumn id="2" name="Prime Contractor Name" dataDxfId="106"/>
    <tableColumn id="4" name="Prime Contractor FEIN" dataDxfId="105"/>
    <tableColumn id="5" name="Date Final Payment Received by Prime" dataDxfId="104"/>
    <tableColumn id="6" name="Date Prime Contractor Certification Form Received" dataDxfId="103"/>
    <tableColumn id="7" name="Received Contractor Form within 60 Days?" dataDxfId="102">
      <calculatedColumnFormula>IF((E16-D16)&gt;60,"NO",IF(E16="","","YES"))</calculatedColumnFormula>
    </tableColumn>
    <tableColumn id="8" name="Total Contract Award Amount" dataDxfId="101"/>
    <tableColumn id="9" name="Total Amount Paid to Prime" dataDxfId="100"/>
    <tableColumn id="10" name="DVBE Contract Commitment Amount" dataDxfId="99"/>
    <tableColumn id="11" name=" Total Amount Paid DVBE Sub(s)" dataDxfId="98"/>
    <tableColumn id="12" name="Total Percentage Committed to DVBE Sub(s)" dataDxfId="97">
      <calculatedColumnFormula>IF(I16=0,0%,I16/G16)</calculatedColumnFormula>
    </tableColumn>
    <tableColumn id="13" name="Total Percentage Paid DVBE Sub(s)" dataDxfId="96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4" name="Table15915" displayName="Table15915" ref="A15:L37" totalsRowShown="0" headerRowDxfId="95" dataDxfId="93" headerRowBorderDxfId="94" tableBorderDxfId="92">
  <tableColumns count="12">
    <tableColumn id="1" name="Purchase Order Number or Contract Number" dataDxfId="91"/>
    <tableColumn id="2" name="Prime Contractor Name" dataDxfId="90"/>
    <tableColumn id="4" name="Prime Contractor FEIN" dataDxfId="89"/>
    <tableColumn id="5" name="Date Final Payment Received by Prime" dataDxfId="88"/>
    <tableColumn id="6" name="Date Prime Contractor Certification Form Received" dataDxfId="87"/>
    <tableColumn id="7" name="Received Contractor Form within 60 Days?" dataDxfId="86">
      <calculatedColumnFormula>IF((E16-D16)&gt;60,"NO",IF(E16="","","YES"))</calculatedColumnFormula>
    </tableColumn>
    <tableColumn id="8" name="Total Contract Award Amount" dataDxfId="85"/>
    <tableColumn id="9" name="Total Amount Paid to Prime" dataDxfId="84"/>
    <tableColumn id="10" name="DVBE Contract Commitment Amount" dataDxfId="83"/>
    <tableColumn id="11" name=" Total Amount Paid DVBE Sub(s)" dataDxfId="82"/>
    <tableColumn id="12" name="Total Percentage Committed to DVBE Sub(s)" dataDxfId="81">
      <calculatedColumnFormula>IF(I16=0,0%,I16/G16)</calculatedColumnFormula>
    </tableColumn>
    <tableColumn id="13" name="Total Percentage Paid DVBE Sub(s)" dataDxfId="80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3" name="Table15914" displayName="Table15914" ref="A15:L37" totalsRowShown="0" headerRowDxfId="79" dataDxfId="77" headerRowBorderDxfId="78" tableBorderDxfId="76">
  <tableColumns count="12">
    <tableColumn id="1" name="Purchase Order Number or Contract Number" dataDxfId="75"/>
    <tableColumn id="2" name="Prime Contractor Name" dataDxfId="74"/>
    <tableColumn id="4" name="Prime Contractor FEIN" dataDxfId="73"/>
    <tableColumn id="5" name="Date Final Payment Received by Prime" dataDxfId="72"/>
    <tableColumn id="6" name="Date Prime Contractor Certification Form Received" dataDxfId="71"/>
    <tableColumn id="7" name="Received Contractor Form within 60 Days?" dataDxfId="70">
      <calculatedColumnFormula>IF((E16-D16)&gt;60,"NO",IF(E16="","","YES"))</calculatedColumnFormula>
    </tableColumn>
    <tableColumn id="8" name="Total Contract Award Amount" dataDxfId="69"/>
    <tableColumn id="9" name="Total Amount Paid to Prime" dataDxfId="68"/>
    <tableColumn id="10" name="DVBE Contract Commitment Amount" dataDxfId="67"/>
    <tableColumn id="11" name=" Total Amount Paid DVBE Sub(s)" dataDxfId="66"/>
    <tableColumn id="12" name="Total Percentage Committed to DVBE Sub(s)" dataDxfId="65">
      <calculatedColumnFormula>IF(I16=0,0%,I16/G16)</calculatedColumnFormula>
    </tableColumn>
    <tableColumn id="13" name="Total Percentage Paid DVBE Sub(s)" dataDxfId="64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2" name="Table15913" displayName="Table15913" ref="A15:L37" totalsRowShown="0" headerRowDxfId="63" dataDxfId="61" headerRowBorderDxfId="62" tableBorderDxfId="60">
  <tableColumns count="12">
    <tableColumn id="1" name="Purchase Order Number or Contract Number" dataDxfId="59"/>
    <tableColumn id="2" name="Prime Contractor Name" dataDxfId="58"/>
    <tableColumn id="4" name="Prime Contractor FEIN" dataDxfId="57"/>
    <tableColumn id="5" name="Date Final Payment Received by Prime" dataDxfId="56"/>
    <tableColumn id="6" name="Date Prime Contractor Certification Form Received" dataDxfId="55"/>
    <tableColumn id="7" name="Received Contractor Form within 60 Days?" dataDxfId="54">
      <calculatedColumnFormula>IF((E16-D16)&gt;60,"NO",IF(E16="","","YES"))</calculatedColumnFormula>
    </tableColumn>
    <tableColumn id="8" name="Total Contract Award Amount" dataDxfId="53"/>
    <tableColumn id="9" name="Total Amount Paid to Prime" dataDxfId="52"/>
    <tableColumn id="10" name="DVBE Contract Commitment Amount" dataDxfId="51"/>
    <tableColumn id="11" name=" Total Amount Paid DVBE Sub(s)" dataDxfId="50"/>
    <tableColumn id="12" name="Total Percentage Committed to DVBE Sub(s)" dataDxfId="49">
      <calculatedColumnFormula>IF(I16=0,0%,I16/G16)</calculatedColumnFormula>
    </tableColumn>
    <tableColumn id="13" name="Total Percentage Paid DVBE Sub(s)" dataDxfId="48">
      <calculatedColumnFormula>IF(J16=0,0%,J16/H16)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Table15910" displayName="Table15910" ref="A15:L37" totalsRowShown="0" headerRowDxfId="47" dataDxfId="45" headerRowBorderDxfId="46" tableBorderDxfId="44">
  <tableColumns count="12">
    <tableColumn id="1" name="Purchase Order Number or Contract Number" dataDxfId="43"/>
    <tableColumn id="2" name="Prime Contractor Name" dataDxfId="42"/>
    <tableColumn id="4" name="Prime Contractor FEIN" dataDxfId="41"/>
    <tableColumn id="5" name="Date Final Payment Received by Prime" dataDxfId="40"/>
    <tableColumn id="6" name="Date Prime Contractor Certification Form Received" dataDxfId="39"/>
    <tableColumn id="7" name="Received Contractor Form within 60 Days?" dataDxfId="38">
      <calculatedColumnFormula>IF((E16-D16)&gt;60,"NO",IF(E16="","","YES"))</calculatedColumnFormula>
    </tableColumn>
    <tableColumn id="8" name="Total Contract Award Amount" dataDxfId="37"/>
    <tableColumn id="9" name="Total Amount Paid to Prime" dataDxfId="36"/>
    <tableColumn id="10" name="DVBE Contract Commitment Amount" dataDxfId="35"/>
    <tableColumn id="11" name=" Total Amount Paid DVBE Sub(s)" dataDxfId="34"/>
    <tableColumn id="12" name="Total Percentage Committed to DVBE Sub(s)" dataDxfId="33">
      <calculatedColumnFormula>IF(I16=0,0%,I16/G16)</calculatedColumnFormula>
    </tableColumn>
    <tableColumn id="13" name="Total Percentage Paid DVBE Sub(s)" dataDxfId="32">
      <calculatedColumnFormula>IF(J16=0,0%,J16/H16)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3"/>
  <sheetViews>
    <sheetView tabSelected="1" view="pageBreakPreview" topLeftCell="A3" zoomScaleNormal="100" zoomScaleSheetLayoutView="100" workbookViewId="0">
      <selection activeCell="J6" sqref="J6"/>
    </sheetView>
  </sheetViews>
  <sheetFormatPr defaultColWidth="9.19921875" defaultRowHeight="14.25" x14ac:dyDescent="0.45"/>
  <cols>
    <col min="1" max="1" width="9.19921875" style="109"/>
    <col min="2" max="2" width="11.796875" style="109" customWidth="1"/>
    <col min="3" max="3" width="21.53125" style="109" customWidth="1"/>
    <col min="4" max="4" width="9.46484375" style="109" customWidth="1"/>
    <col min="5" max="5" width="11" style="109" customWidth="1"/>
    <col min="6" max="6" width="10.265625" style="109" customWidth="1"/>
    <col min="7" max="7" width="10.46484375" style="109" customWidth="1"/>
    <col min="8" max="11" width="17.265625" style="109" customWidth="1"/>
    <col min="12" max="13" width="10" style="109" customWidth="1"/>
    <col min="14" max="16384" width="9.19921875" style="109"/>
  </cols>
  <sheetData>
    <row r="1" spans="2:38" hidden="1" x14ac:dyDescent="0.45">
      <c r="B1" s="108"/>
      <c r="C1" s="108"/>
      <c r="D1" s="108" t="s">
        <v>2</v>
      </c>
      <c r="E1" s="108"/>
      <c r="F1" s="108"/>
      <c r="G1" s="108"/>
      <c r="H1" s="108"/>
      <c r="I1" s="108"/>
      <c r="J1" s="108"/>
      <c r="K1" s="108"/>
      <c r="L1" s="108"/>
      <c r="M1" s="108"/>
    </row>
    <row r="2" spans="2:38" hidden="1" x14ac:dyDescent="0.45">
      <c r="B2" s="108"/>
      <c r="C2" s="108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2:38" ht="15" customHeight="1" x14ac:dyDescent="0.45">
      <c r="B3" s="139" t="s">
        <v>34</v>
      </c>
      <c r="C3" s="110"/>
      <c r="D3" s="110"/>
      <c r="E3" s="110"/>
      <c r="F3" s="110"/>
      <c r="G3" s="110"/>
      <c r="H3" s="110"/>
      <c r="I3" s="111"/>
      <c r="J3" s="142"/>
      <c r="K3" s="142"/>
      <c r="L3" s="142"/>
      <c r="M3" s="143" t="s">
        <v>29</v>
      </c>
      <c r="N3" s="11"/>
      <c r="O3" s="112"/>
      <c r="P3" s="113"/>
      <c r="Q3" s="113"/>
      <c r="R3" s="113"/>
      <c r="S3" s="112"/>
      <c r="Y3" s="5"/>
      <c r="Z3" s="5"/>
      <c r="AA3" s="6"/>
      <c r="AB3" s="6"/>
      <c r="AC3" s="114"/>
      <c r="AD3" s="114"/>
      <c r="AE3" s="114"/>
      <c r="AF3" s="114"/>
      <c r="AG3" s="114"/>
      <c r="AH3" s="114"/>
      <c r="AI3" s="114"/>
      <c r="AJ3" s="114"/>
      <c r="AK3" s="114"/>
      <c r="AL3" s="114"/>
    </row>
    <row r="4" spans="2:38" ht="10.5" customHeight="1" x14ac:dyDescent="0.45">
      <c r="B4" s="140" t="s">
        <v>31</v>
      </c>
      <c r="C4" s="115"/>
      <c r="D4" s="115"/>
      <c r="E4" s="115"/>
      <c r="F4" s="115"/>
      <c r="G4" s="115"/>
      <c r="H4" s="115"/>
      <c r="I4" s="116"/>
      <c r="J4" s="37"/>
      <c r="K4" s="37"/>
      <c r="L4" s="37"/>
      <c r="M4" s="144"/>
      <c r="N4" s="11"/>
      <c r="O4" s="112"/>
      <c r="P4" s="113"/>
      <c r="Q4" s="113"/>
      <c r="R4" s="113"/>
      <c r="S4" s="112"/>
      <c r="Y4" s="5"/>
      <c r="Z4" s="5"/>
      <c r="AA4" s="6"/>
      <c r="AB4" s="6"/>
      <c r="AC4" s="114"/>
      <c r="AD4" s="114"/>
      <c r="AE4" s="114"/>
      <c r="AF4" s="114"/>
      <c r="AG4" s="114"/>
      <c r="AH4" s="114"/>
      <c r="AI4" s="114"/>
      <c r="AJ4" s="114"/>
      <c r="AK4" s="114"/>
      <c r="AL4" s="114"/>
    </row>
    <row r="5" spans="2:38" x14ac:dyDescent="0.45">
      <c r="B5" s="141" t="s">
        <v>37</v>
      </c>
      <c r="C5" s="117"/>
      <c r="D5" s="117"/>
      <c r="E5" s="117"/>
      <c r="F5" s="118"/>
      <c r="G5" s="25" t="s">
        <v>21</v>
      </c>
      <c r="H5" s="149" t="s">
        <v>40</v>
      </c>
      <c r="I5" s="149"/>
      <c r="J5" s="26"/>
      <c r="K5" s="41"/>
      <c r="L5" s="42"/>
      <c r="M5" s="145" t="s">
        <v>30</v>
      </c>
      <c r="N5" s="11"/>
      <c r="O5" s="112"/>
      <c r="P5" s="113"/>
      <c r="Q5" s="113"/>
      <c r="R5" s="113"/>
      <c r="S5" s="112"/>
      <c r="Y5" s="8"/>
      <c r="Z5" s="9"/>
      <c r="AA5" s="6"/>
      <c r="AB5" s="6"/>
      <c r="AC5" s="114"/>
      <c r="AD5" s="114"/>
      <c r="AE5" s="114"/>
      <c r="AF5" s="114"/>
      <c r="AG5" s="114"/>
      <c r="AH5" s="114"/>
      <c r="AI5" s="114"/>
      <c r="AJ5" s="114"/>
      <c r="AK5" s="114"/>
      <c r="AL5" s="114"/>
    </row>
    <row r="6" spans="2:38" x14ac:dyDescent="0.45">
      <c r="B6" s="94" t="s">
        <v>7</v>
      </c>
      <c r="C6" s="149" t="s">
        <v>39</v>
      </c>
      <c r="D6" s="149"/>
      <c r="E6" s="149"/>
      <c r="F6" s="149"/>
      <c r="G6" s="120"/>
      <c r="H6" s="121"/>
      <c r="I6" s="121"/>
      <c r="J6" s="119"/>
      <c r="K6" s="119"/>
      <c r="L6" s="119"/>
      <c r="M6" s="122"/>
      <c r="N6" s="11"/>
      <c r="O6" s="112"/>
      <c r="P6" s="113"/>
      <c r="Q6" s="113"/>
      <c r="R6" s="113"/>
      <c r="S6" s="112"/>
      <c r="Y6" s="8"/>
      <c r="Z6" s="9"/>
      <c r="AA6" s="6"/>
      <c r="AB6" s="6"/>
      <c r="AC6" s="114"/>
      <c r="AD6" s="114"/>
      <c r="AE6" s="114"/>
      <c r="AF6" s="114"/>
      <c r="AG6" s="114"/>
      <c r="AH6" s="114"/>
      <c r="AI6" s="114"/>
      <c r="AJ6" s="114"/>
      <c r="AK6" s="114"/>
      <c r="AL6" s="114"/>
    </row>
    <row r="7" spans="2:38" x14ac:dyDescent="0.45">
      <c r="B7" s="94" t="s">
        <v>8</v>
      </c>
      <c r="C7" s="150" t="s">
        <v>41</v>
      </c>
      <c r="D7" s="150"/>
      <c r="E7" s="150"/>
      <c r="F7" s="150"/>
      <c r="G7" s="27" t="s">
        <v>10</v>
      </c>
      <c r="H7" s="156"/>
      <c r="I7" s="157"/>
      <c r="J7" s="123"/>
      <c r="K7" s="119"/>
      <c r="L7" s="119"/>
      <c r="M7" s="122"/>
      <c r="N7" s="14"/>
      <c r="O7" s="14"/>
      <c r="P7" s="14"/>
      <c r="Q7" s="14"/>
      <c r="R7" s="112"/>
      <c r="S7" s="112"/>
      <c r="Y7" s="124"/>
      <c r="Z7" s="12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2:38" x14ac:dyDescent="0.45">
      <c r="B8" s="94" t="s">
        <v>9</v>
      </c>
      <c r="C8" s="149"/>
      <c r="D8" s="149"/>
      <c r="E8" s="149"/>
      <c r="F8" s="149"/>
      <c r="G8" s="27" t="s">
        <v>11</v>
      </c>
      <c r="H8" s="156"/>
      <c r="I8" s="157"/>
      <c r="J8" s="125"/>
      <c r="K8" s="126"/>
      <c r="L8" s="126"/>
      <c r="M8" s="127"/>
      <c r="N8" s="14"/>
      <c r="O8" s="112"/>
      <c r="P8" s="14"/>
      <c r="Q8" s="14"/>
      <c r="R8" s="112"/>
      <c r="S8" s="112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2:38" x14ac:dyDescent="0.45">
      <c r="B9" s="151" t="s">
        <v>12</v>
      </c>
      <c r="C9" s="152"/>
      <c r="D9" s="152"/>
      <c r="E9" s="152"/>
      <c r="F9" s="153"/>
      <c r="G9" s="154" t="s">
        <v>13</v>
      </c>
      <c r="H9" s="152"/>
      <c r="I9" s="152"/>
      <c r="J9" s="152"/>
      <c r="K9" s="152"/>
      <c r="L9" s="152"/>
      <c r="M9" s="155"/>
      <c r="N9" s="14"/>
      <c r="O9" s="14"/>
      <c r="P9" s="14"/>
      <c r="Q9" s="14"/>
      <c r="R9" s="112"/>
      <c r="S9" s="112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x14ac:dyDescent="0.45">
      <c r="B10" s="94" t="s">
        <v>14</v>
      </c>
      <c r="C10" s="107"/>
      <c r="D10" s="35" t="s">
        <v>15</v>
      </c>
      <c r="E10" s="156"/>
      <c r="F10" s="157"/>
      <c r="G10" s="27" t="s">
        <v>14</v>
      </c>
      <c r="H10" s="156"/>
      <c r="I10" s="161"/>
      <c r="J10" s="157"/>
      <c r="K10" s="35" t="s">
        <v>16</v>
      </c>
      <c r="L10" s="147"/>
      <c r="M10" s="148"/>
      <c r="N10" s="14"/>
      <c r="O10" s="14"/>
      <c r="P10" s="14"/>
      <c r="Q10" s="14"/>
      <c r="R10" s="112"/>
      <c r="S10" s="11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2:38" x14ac:dyDescent="0.45">
      <c r="B11" s="94" t="s">
        <v>17</v>
      </c>
      <c r="C11" s="156"/>
      <c r="D11" s="161"/>
      <c r="E11" s="161"/>
      <c r="F11" s="157"/>
      <c r="G11" s="27" t="s">
        <v>17</v>
      </c>
      <c r="H11" s="156"/>
      <c r="I11" s="161"/>
      <c r="J11" s="161"/>
      <c r="K11" s="161"/>
      <c r="L11" s="161"/>
      <c r="M11" s="163"/>
      <c r="N11" s="14"/>
      <c r="O11" s="14"/>
      <c r="P11" s="14"/>
      <c r="Q11" s="14"/>
      <c r="R11" s="112"/>
      <c r="S11" s="112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2:38" x14ac:dyDescent="0.45">
      <c r="B12" s="94" t="s">
        <v>18</v>
      </c>
      <c r="C12" s="107"/>
      <c r="D12" s="35" t="s">
        <v>19</v>
      </c>
      <c r="E12" s="162"/>
      <c r="F12" s="157"/>
      <c r="G12" s="27" t="s">
        <v>18</v>
      </c>
      <c r="H12" s="156"/>
      <c r="I12" s="161"/>
      <c r="J12" s="157"/>
      <c r="K12" s="35" t="s">
        <v>19</v>
      </c>
      <c r="L12" s="147"/>
      <c r="M12" s="148"/>
      <c r="N12" s="14"/>
      <c r="O12" s="14"/>
      <c r="P12" s="14"/>
      <c r="Q12" s="14"/>
      <c r="R12" s="112"/>
      <c r="S12" s="112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2:38" x14ac:dyDescent="0.45">
      <c r="B13" s="94" t="s">
        <v>20</v>
      </c>
      <c r="C13" s="156"/>
      <c r="D13" s="161"/>
      <c r="E13" s="161"/>
      <c r="F13" s="157"/>
      <c r="G13" s="27" t="s">
        <v>20</v>
      </c>
      <c r="H13" s="156"/>
      <c r="I13" s="161"/>
      <c r="J13" s="161"/>
      <c r="K13" s="161"/>
      <c r="L13" s="161"/>
      <c r="M13" s="163"/>
      <c r="N13" s="14"/>
      <c r="O13" s="14"/>
      <c r="P13" s="14"/>
      <c r="Q13" s="14"/>
      <c r="R13" s="112"/>
      <c r="S13" s="112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2:38" ht="21.75" customHeight="1" x14ac:dyDescent="0.45">
      <c r="B14" s="128"/>
      <c r="C14" s="118"/>
      <c r="D14" s="118"/>
      <c r="E14" s="118"/>
      <c r="F14" s="118"/>
      <c r="G14" s="118"/>
      <c r="H14" s="118"/>
      <c r="I14" s="118"/>
      <c r="J14" s="158" t="s">
        <v>38</v>
      </c>
      <c r="K14" s="159"/>
      <c r="L14" s="160"/>
      <c r="M14" s="129"/>
    </row>
    <row r="15" spans="2:38" s="130" customFormat="1" ht="89.25" customHeight="1" x14ac:dyDescent="0.45">
      <c r="B15" s="95" t="s">
        <v>27</v>
      </c>
      <c r="C15" s="76" t="s">
        <v>0</v>
      </c>
      <c r="D15" s="76" t="s">
        <v>1</v>
      </c>
      <c r="E15" s="76" t="s">
        <v>25</v>
      </c>
      <c r="F15" s="76" t="s">
        <v>26</v>
      </c>
      <c r="G15" s="76" t="s">
        <v>35</v>
      </c>
      <c r="H15" s="76" t="s">
        <v>28</v>
      </c>
      <c r="I15" s="76" t="s">
        <v>23</v>
      </c>
      <c r="J15" s="76" t="s">
        <v>22</v>
      </c>
      <c r="K15" s="77" t="s">
        <v>4</v>
      </c>
      <c r="L15" s="77" t="s">
        <v>24</v>
      </c>
      <c r="M15" s="96" t="s">
        <v>5</v>
      </c>
    </row>
    <row r="16" spans="2:38" s="130" customFormat="1" ht="14.65" thickBot="1" x14ac:dyDescent="0.5">
      <c r="B16" s="97">
        <f>COUNTA(B17:B29)+'Pg 2'!A16+'Pg 3'!A16+'Pg 4'!A16+'Pg 5'!A16+'Pg 6'!A16+'Pg 7'!A16+'Pg 8'!A16+'Pg 9'!A16+'Pg 10'!A16+'Pg 11'!A16</f>
        <v>0</v>
      </c>
      <c r="C16" s="78"/>
      <c r="D16" s="79"/>
      <c r="E16" s="78"/>
      <c r="F16" s="79" t="s">
        <v>6</v>
      </c>
      <c r="G16" s="78">
        <f>COUNTIF(G17:G29,"YES")+SUM('Pg 2:Pg 11'!F16)</f>
        <v>0</v>
      </c>
      <c r="H16" s="80">
        <f>SUM(H17:H32)+'Pg 2'!$G16+'Pg 3'!$G16+'Pg 4'!$G16+'Pg 5'!$G16+'Pg 6'!$G16+'Pg 7'!$G16+'Pg 8'!$G16+'Pg 9'!$G16+'Pg 10'!$G16+'Pg 11'!$G16</f>
        <v>0</v>
      </c>
      <c r="I16" s="80">
        <f>SUM(I17:I32)+'Pg 2'!$H16+'Pg 3'!$H16+'Pg 4'!$H16+'Pg 5'!$H16+'Pg 6'!$H16+'Pg 7'!$H16+'Pg 8'!$H16+'Pg 9'!$H16+'Pg 10'!$H16+'Pg 11'!$H16</f>
        <v>0</v>
      </c>
      <c r="J16" s="80">
        <f>SUM(J17:J32)+'Pg 2'!$I16+'Pg 3'!$I16+'Pg 4'!$I16+'Pg 5'!$I16+'Pg 6'!$I16+'Pg 7'!$I16+'Pg 8'!$I16+'Pg 9'!$I16+'Pg 10'!$I16+'Pg 11'!$I16</f>
        <v>0</v>
      </c>
      <c r="K16" s="80">
        <f>SUM(K17:K32)+'Pg 2'!$J16+'Pg 3'!$J16+'Pg 4'!$J16+'Pg 5'!$J16+'Pg 6'!$J16+'Pg 7'!$J16+'Pg 8'!$J16+'Pg 9'!$J16+'Pg 10'!$J16+'Pg 11'!$J16</f>
        <v>0</v>
      </c>
      <c r="L16" s="81">
        <f>IF(J16=0,0%,J16/H16)</f>
        <v>0</v>
      </c>
      <c r="M16" s="98">
        <f>IF(K16=0,0%,K16/I16)</f>
        <v>0</v>
      </c>
      <c r="N16" s="131"/>
    </row>
    <row r="17" spans="2:14" s="75" customFormat="1" x14ac:dyDescent="0.45">
      <c r="B17" s="82"/>
      <c r="C17" s="83"/>
      <c r="D17" s="84"/>
      <c r="E17" s="85"/>
      <c r="F17" s="86"/>
      <c r="G17" s="53" t="str">
        <f>IF((F17-E17)&gt;60,"NO",IF(F17="","","YES"))</f>
        <v/>
      </c>
      <c r="H17" s="87">
        <v>0</v>
      </c>
      <c r="I17" s="87">
        <v>0</v>
      </c>
      <c r="J17" s="87">
        <v>0</v>
      </c>
      <c r="K17" s="87">
        <v>0</v>
      </c>
      <c r="L17" s="88">
        <f>IF(J17=0,0%,J17/H17)</f>
        <v>0</v>
      </c>
      <c r="M17" s="89">
        <f>IF(K17=0,0%,K17/I17)</f>
        <v>0</v>
      </c>
    </row>
    <row r="18" spans="2:14" s="75" customFormat="1" x14ac:dyDescent="0.45">
      <c r="B18" s="90"/>
      <c r="C18" s="64"/>
      <c r="D18" s="63"/>
      <c r="E18" s="65"/>
      <c r="F18" s="66"/>
      <c r="G18" s="53" t="str">
        <f t="shared" ref="G18:G29" si="0">IF((F18-E18)&gt;60,"NO",IF(F18="","","YES"))</f>
        <v/>
      </c>
      <c r="H18" s="72">
        <v>0</v>
      </c>
      <c r="I18" s="72">
        <v>0</v>
      </c>
      <c r="J18" s="72">
        <v>0</v>
      </c>
      <c r="K18" s="72">
        <v>0</v>
      </c>
      <c r="L18" s="54">
        <f t="shared" ref="L18:L29" si="1">IF(J18=0,0%,J18/H18)</f>
        <v>0</v>
      </c>
      <c r="M18" s="91">
        <f t="shared" ref="M18:M29" si="2">IF(K18=0,0%,K18/I18)</f>
        <v>0</v>
      </c>
    </row>
    <row r="19" spans="2:14" s="75" customFormat="1" x14ac:dyDescent="0.45">
      <c r="B19" s="90"/>
      <c r="C19" s="64"/>
      <c r="D19" s="63"/>
      <c r="E19" s="65"/>
      <c r="F19" s="66"/>
      <c r="G19" s="53" t="str">
        <f t="shared" si="0"/>
        <v/>
      </c>
      <c r="H19" s="72">
        <v>0</v>
      </c>
      <c r="I19" s="72">
        <v>0</v>
      </c>
      <c r="J19" s="72">
        <v>0</v>
      </c>
      <c r="K19" s="72">
        <v>0</v>
      </c>
      <c r="L19" s="54">
        <f t="shared" si="1"/>
        <v>0</v>
      </c>
      <c r="M19" s="91">
        <f t="shared" si="2"/>
        <v>0</v>
      </c>
    </row>
    <row r="20" spans="2:14" s="75" customFormat="1" x14ac:dyDescent="0.45">
      <c r="B20" s="90"/>
      <c r="C20" s="64"/>
      <c r="D20" s="63"/>
      <c r="E20" s="65"/>
      <c r="F20" s="66"/>
      <c r="G20" s="53" t="str">
        <f t="shared" si="0"/>
        <v/>
      </c>
      <c r="H20" s="72">
        <v>0</v>
      </c>
      <c r="I20" s="72">
        <v>0</v>
      </c>
      <c r="J20" s="72">
        <v>0</v>
      </c>
      <c r="K20" s="72">
        <v>0</v>
      </c>
      <c r="L20" s="54">
        <f t="shared" si="1"/>
        <v>0</v>
      </c>
      <c r="M20" s="91">
        <f t="shared" si="2"/>
        <v>0</v>
      </c>
    </row>
    <row r="21" spans="2:14" s="75" customFormat="1" x14ac:dyDescent="0.45">
      <c r="B21" s="90"/>
      <c r="C21" s="64"/>
      <c r="D21" s="63"/>
      <c r="E21" s="65"/>
      <c r="F21" s="66"/>
      <c r="G21" s="53" t="str">
        <f t="shared" si="0"/>
        <v/>
      </c>
      <c r="H21" s="72">
        <v>0</v>
      </c>
      <c r="I21" s="72">
        <v>0</v>
      </c>
      <c r="J21" s="72">
        <v>0</v>
      </c>
      <c r="K21" s="72">
        <v>0</v>
      </c>
      <c r="L21" s="54">
        <f t="shared" si="1"/>
        <v>0</v>
      </c>
      <c r="M21" s="91">
        <f t="shared" si="2"/>
        <v>0</v>
      </c>
    </row>
    <row r="22" spans="2:14" s="75" customFormat="1" x14ac:dyDescent="0.45">
      <c r="B22" s="90"/>
      <c r="C22" s="64"/>
      <c r="D22" s="63"/>
      <c r="E22" s="65"/>
      <c r="F22" s="66"/>
      <c r="G22" s="53" t="str">
        <f t="shared" si="0"/>
        <v/>
      </c>
      <c r="H22" s="72">
        <v>0</v>
      </c>
      <c r="I22" s="72">
        <v>0</v>
      </c>
      <c r="J22" s="72">
        <v>0</v>
      </c>
      <c r="K22" s="72">
        <v>0</v>
      </c>
      <c r="L22" s="54">
        <f t="shared" si="1"/>
        <v>0</v>
      </c>
      <c r="M22" s="91">
        <f t="shared" si="2"/>
        <v>0</v>
      </c>
    </row>
    <row r="23" spans="2:14" s="75" customFormat="1" x14ac:dyDescent="0.45">
      <c r="B23" s="90"/>
      <c r="C23" s="64"/>
      <c r="D23" s="63"/>
      <c r="E23" s="65"/>
      <c r="F23" s="66"/>
      <c r="G23" s="53" t="str">
        <f t="shared" si="0"/>
        <v/>
      </c>
      <c r="H23" s="72">
        <v>0</v>
      </c>
      <c r="I23" s="72">
        <v>0</v>
      </c>
      <c r="J23" s="72">
        <v>0</v>
      </c>
      <c r="K23" s="72">
        <v>0</v>
      </c>
      <c r="L23" s="54">
        <f t="shared" si="1"/>
        <v>0</v>
      </c>
      <c r="M23" s="91">
        <f t="shared" si="2"/>
        <v>0</v>
      </c>
    </row>
    <row r="24" spans="2:14" s="75" customFormat="1" x14ac:dyDescent="0.45">
      <c r="B24" s="90"/>
      <c r="C24" s="64"/>
      <c r="D24" s="63"/>
      <c r="E24" s="65"/>
      <c r="F24" s="66"/>
      <c r="G24" s="53" t="str">
        <f t="shared" si="0"/>
        <v/>
      </c>
      <c r="H24" s="72">
        <v>0</v>
      </c>
      <c r="I24" s="72">
        <v>0</v>
      </c>
      <c r="J24" s="72">
        <v>0</v>
      </c>
      <c r="K24" s="72">
        <v>0</v>
      </c>
      <c r="L24" s="54">
        <f t="shared" si="1"/>
        <v>0</v>
      </c>
      <c r="M24" s="91">
        <f t="shared" si="2"/>
        <v>0</v>
      </c>
    </row>
    <row r="25" spans="2:14" s="75" customFormat="1" x14ac:dyDescent="0.45">
      <c r="B25" s="90"/>
      <c r="C25" s="64"/>
      <c r="D25" s="63"/>
      <c r="E25" s="65"/>
      <c r="F25" s="66"/>
      <c r="G25" s="53" t="str">
        <f t="shared" si="0"/>
        <v/>
      </c>
      <c r="H25" s="72">
        <v>0</v>
      </c>
      <c r="I25" s="72">
        <v>0</v>
      </c>
      <c r="J25" s="72">
        <v>0</v>
      </c>
      <c r="K25" s="72">
        <v>0</v>
      </c>
      <c r="L25" s="54">
        <f t="shared" si="1"/>
        <v>0</v>
      </c>
      <c r="M25" s="91">
        <f t="shared" si="2"/>
        <v>0</v>
      </c>
    </row>
    <row r="26" spans="2:14" s="75" customFormat="1" x14ac:dyDescent="0.45">
      <c r="B26" s="90"/>
      <c r="C26" s="64"/>
      <c r="D26" s="63"/>
      <c r="E26" s="65"/>
      <c r="F26" s="66"/>
      <c r="G26" s="53" t="str">
        <f t="shared" si="0"/>
        <v/>
      </c>
      <c r="H26" s="72">
        <v>0</v>
      </c>
      <c r="I26" s="72">
        <v>0</v>
      </c>
      <c r="J26" s="72">
        <v>0</v>
      </c>
      <c r="K26" s="72">
        <v>0</v>
      </c>
      <c r="L26" s="54">
        <f t="shared" si="1"/>
        <v>0</v>
      </c>
      <c r="M26" s="91">
        <f t="shared" si="2"/>
        <v>0</v>
      </c>
    </row>
    <row r="27" spans="2:14" s="75" customFormat="1" x14ac:dyDescent="0.45">
      <c r="B27" s="90"/>
      <c r="C27" s="64"/>
      <c r="D27" s="63"/>
      <c r="E27" s="65"/>
      <c r="F27" s="66"/>
      <c r="G27" s="53" t="str">
        <f t="shared" si="0"/>
        <v/>
      </c>
      <c r="H27" s="72">
        <v>0</v>
      </c>
      <c r="I27" s="72">
        <v>0</v>
      </c>
      <c r="J27" s="72">
        <v>0</v>
      </c>
      <c r="K27" s="72">
        <v>0</v>
      </c>
      <c r="L27" s="54">
        <f t="shared" si="1"/>
        <v>0</v>
      </c>
      <c r="M27" s="91">
        <f t="shared" si="2"/>
        <v>0</v>
      </c>
      <c r="N27" s="132"/>
    </row>
    <row r="28" spans="2:14" s="75" customFormat="1" x14ac:dyDescent="0.45">
      <c r="B28" s="90"/>
      <c r="C28" s="64"/>
      <c r="D28" s="63"/>
      <c r="E28" s="65"/>
      <c r="F28" s="66"/>
      <c r="G28" s="53" t="str">
        <f t="shared" si="0"/>
        <v/>
      </c>
      <c r="H28" s="72">
        <v>0</v>
      </c>
      <c r="I28" s="72">
        <v>0</v>
      </c>
      <c r="J28" s="72">
        <v>0</v>
      </c>
      <c r="K28" s="72">
        <v>0</v>
      </c>
      <c r="L28" s="54">
        <f t="shared" si="1"/>
        <v>0</v>
      </c>
      <c r="M28" s="91">
        <f t="shared" si="2"/>
        <v>0</v>
      </c>
    </row>
    <row r="29" spans="2:14" s="75" customFormat="1" ht="14.65" thickBot="1" x14ac:dyDescent="0.5">
      <c r="B29" s="92"/>
      <c r="C29" s="68"/>
      <c r="D29" s="67"/>
      <c r="E29" s="69"/>
      <c r="F29" s="70"/>
      <c r="G29" s="146" t="str">
        <f t="shared" si="0"/>
        <v/>
      </c>
      <c r="H29" s="73">
        <v>0</v>
      </c>
      <c r="I29" s="73">
        <v>0</v>
      </c>
      <c r="J29" s="73">
        <v>0</v>
      </c>
      <c r="K29" s="73">
        <v>0</v>
      </c>
      <c r="L29" s="99">
        <f t="shared" si="1"/>
        <v>0</v>
      </c>
      <c r="M29" s="100">
        <f t="shared" si="2"/>
        <v>0</v>
      </c>
    </row>
    <row r="30" spans="2:14" s="75" customFormat="1" x14ac:dyDescent="0.45">
      <c r="B30" s="138" t="s">
        <v>36</v>
      </c>
      <c r="C30" s="101"/>
      <c r="D30" s="102"/>
      <c r="E30" s="102"/>
      <c r="F30" s="102"/>
      <c r="G30" s="102"/>
      <c r="I30" s="102"/>
      <c r="J30" s="102"/>
      <c r="K30" s="102"/>
      <c r="L30" s="102"/>
      <c r="M30" s="103"/>
    </row>
    <row r="31" spans="2:14" s="75" customFormat="1" x14ac:dyDescent="0.45">
      <c r="B31" s="93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6"/>
    </row>
    <row r="32" spans="2:14" s="75" customFormat="1" ht="14.65" thickBot="1" x14ac:dyDescent="0.5">
      <c r="B32" s="133" t="s">
        <v>33</v>
      </c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6"/>
    </row>
    <row r="33" spans="13:13" x14ac:dyDescent="0.45">
      <c r="M33" s="137"/>
    </row>
  </sheetData>
  <sheetProtection sheet="1" objects="1" scenarios="1" selectLockedCells="1"/>
  <protectedRanges>
    <protectedRange sqref="C6:F8 H5 H7:I8 C10 C11 C12 C13 E10 E12 H10 H11 H12 H13 L10 L12 B17:F29" name="Range1"/>
  </protectedRanges>
  <mergeCells count="19">
    <mergeCell ref="L12:M12"/>
    <mergeCell ref="J14:L14"/>
    <mergeCell ref="C11:F11"/>
    <mergeCell ref="E10:F10"/>
    <mergeCell ref="C13:F13"/>
    <mergeCell ref="E12:F12"/>
    <mergeCell ref="H13:M13"/>
    <mergeCell ref="H12:J12"/>
    <mergeCell ref="H11:M11"/>
    <mergeCell ref="H10:J10"/>
    <mergeCell ref="L10:M10"/>
    <mergeCell ref="H5:I5"/>
    <mergeCell ref="C6:F6"/>
    <mergeCell ref="C7:F7"/>
    <mergeCell ref="C8:F8"/>
    <mergeCell ref="B9:F9"/>
    <mergeCell ref="G9:M9"/>
    <mergeCell ref="H7:I7"/>
    <mergeCell ref="H8:I8"/>
  </mergeCells>
  <pageMargins left="0.25" right="0.25" top="0.75" bottom="0.75" header="0.3" footer="0.3"/>
  <pageSetup paperSize="5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B36" sqref="B36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B17" sqref="B17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I19" sqref="I19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74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74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I22" sqref="I22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74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74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E25" sqref="E25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74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74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H17" sqref="H17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G17" sqref="G17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I20" sqref="I20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A22" sqref="A22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9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" zoomScaleNormal="100" zoomScaleSheetLayoutView="90" workbookViewId="0">
      <selection activeCell="B28" sqref="B28"/>
    </sheetView>
  </sheetViews>
  <sheetFormatPr defaultRowHeight="14.25" x14ac:dyDescent="0.45"/>
  <cols>
    <col min="1" max="1" width="11.796875" customWidth="1"/>
    <col min="2" max="2" width="21.53125" customWidth="1"/>
    <col min="3" max="3" width="9.46484375" customWidth="1"/>
    <col min="4" max="4" width="11" customWidth="1"/>
    <col min="5" max="5" width="10.265625" customWidth="1"/>
    <col min="6" max="6" width="10.46484375" customWidth="1"/>
    <col min="7" max="10" width="17.265625" customWidth="1"/>
    <col min="11" max="12" width="10" customWidth="1"/>
  </cols>
  <sheetData>
    <row r="1" spans="1:37" hidden="1" x14ac:dyDescent="0.45">
      <c r="A1" s="18"/>
      <c r="B1" s="18"/>
      <c r="C1" s="18" t="s">
        <v>2</v>
      </c>
      <c r="D1" s="18"/>
      <c r="E1" s="18"/>
      <c r="F1" s="18"/>
      <c r="G1" s="18"/>
      <c r="H1" s="18"/>
      <c r="I1" s="18"/>
      <c r="J1" s="18"/>
      <c r="K1" s="18"/>
      <c r="L1" s="18"/>
    </row>
    <row r="2" spans="1:37" hidden="1" x14ac:dyDescent="0.45">
      <c r="A2" s="18"/>
      <c r="B2" s="18"/>
      <c r="C2" s="18" t="s">
        <v>3</v>
      </c>
      <c r="D2" s="18"/>
      <c r="E2" s="18"/>
      <c r="F2" s="18"/>
      <c r="G2" s="18"/>
      <c r="H2" s="18"/>
      <c r="I2" s="18"/>
      <c r="J2" s="18"/>
      <c r="K2" s="18"/>
      <c r="L2" s="18"/>
    </row>
    <row r="3" spans="1:37" ht="15" customHeight="1" x14ac:dyDescent="0.45">
      <c r="A3" s="19" t="s">
        <v>34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2" t="s">
        <v>29</v>
      </c>
      <c r="M3" s="11"/>
      <c r="N3" s="12"/>
      <c r="O3" s="13"/>
      <c r="P3" s="13"/>
      <c r="Q3" s="13"/>
      <c r="R3" s="12"/>
      <c r="X3" s="5"/>
      <c r="Y3" s="5"/>
      <c r="Z3" s="6"/>
      <c r="AA3" s="6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0.5" customHeight="1" x14ac:dyDescent="0.45">
      <c r="A4" s="39" t="s">
        <v>31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  <c r="M4" s="11"/>
      <c r="N4" s="12"/>
      <c r="O4" s="13"/>
      <c r="P4" s="13"/>
      <c r="Q4" s="13"/>
      <c r="R4" s="12"/>
      <c r="X4" s="5"/>
      <c r="Y4" s="5"/>
      <c r="Z4" s="6"/>
      <c r="AA4" s="6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x14ac:dyDescent="0.45">
      <c r="A5" s="23" t="s">
        <v>37</v>
      </c>
      <c r="B5" s="24"/>
      <c r="C5" s="24"/>
      <c r="D5" s="24"/>
      <c r="E5" s="41"/>
      <c r="F5" s="25" t="s">
        <v>21</v>
      </c>
      <c r="G5" s="164" t="str">
        <f>IF(Lead!H5=0,"",Lead!H5)</f>
        <v>2019-2020</v>
      </c>
      <c r="H5" s="164"/>
      <c r="I5" s="26"/>
      <c r="J5" s="41"/>
      <c r="K5" s="42"/>
      <c r="L5" s="40" t="s">
        <v>30</v>
      </c>
      <c r="M5" s="11"/>
      <c r="N5" s="12"/>
      <c r="O5" s="13"/>
      <c r="P5" s="13"/>
      <c r="Q5" s="13"/>
      <c r="R5" s="12"/>
      <c r="X5" s="8"/>
      <c r="Y5" s="9"/>
      <c r="Z5" s="6"/>
      <c r="AA5" s="6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45">
      <c r="A6" s="27" t="s">
        <v>7</v>
      </c>
      <c r="B6" s="165" t="str">
        <f>IF(Lead!C6=0, " ",Lead!C6)</f>
        <v>THE TRUSTEES OF THE CALIFORNIA STATE  UNIVERSITY</v>
      </c>
      <c r="C6" s="165"/>
      <c r="D6" s="165"/>
      <c r="E6" s="165"/>
      <c r="F6" s="28"/>
      <c r="G6" s="29"/>
      <c r="H6" s="29"/>
      <c r="I6" s="26"/>
      <c r="J6" s="26"/>
      <c r="K6" s="26"/>
      <c r="L6" s="30"/>
      <c r="M6" s="11"/>
      <c r="N6" s="12"/>
      <c r="O6" s="13"/>
      <c r="P6" s="13"/>
      <c r="Q6" s="13"/>
      <c r="R6" s="12"/>
      <c r="X6" s="8"/>
      <c r="Y6" s="9"/>
      <c r="Z6" s="6"/>
      <c r="AA6" s="6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45">
      <c r="A7" s="27" t="s">
        <v>8</v>
      </c>
      <c r="B7" s="165" t="str">
        <f>IF(Lead!C7=0, " ",Lead!C7)</f>
        <v>{enter campus full name}</v>
      </c>
      <c r="C7" s="165"/>
      <c r="D7" s="165"/>
      <c r="E7" s="165"/>
      <c r="F7" s="27" t="s">
        <v>10</v>
      </c>
      <c r="G7" s="166" t="str">
        <f>IF(Lead!H7=0,"",Lead!H7)</f>
        <v/>
      </c>
      <c r="H7" s="167"/>
      <c r="I7" s="31"/>
      <c r="J7" s="26"/>
      <c r="K7" s="26"/>
      <c r="L7" s="30"/>
      <c r="M7" s="14"/>
      <c r="N7" s="14"/>
      <c r="O7" s="14"/>
      <c r="P7" s="14"/>
      <c r="Q7" s="12"/>
      <c r="R7" s="12"/>
      <c r="X7" s="10"/>
      <c r="Y7" s="1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idden="1" x14ac:dyDescent="0.45">
      <c r="A8" s="27" t="s">
        <v>9</v>
      </c>
      <c r="B8" s="149">
        <f>Lead!C8</f>
        <v>0</v>
      </c>
      <c r="C8" s="149"/>
      <c r="D8" s="149"/>
      <c r="E8" s="149"/>
      <c r="F8" s="27" t="s">
        <v>11</v>
      </c>
      <c r="G8" s="156">
        <f>Lead!H8</f>
        <v>0</v>
      </c>
      <c r="H8" s="157"/>
      <c r="I8" s="32"/>
      <c r="J8" s="33"/>
      <c r="K8" s="33"/>
      <c r="L8" s="34"/>
      <c r="M8" s="14"/>
      <c r="N8" s="12"/>
      <c r="O8" s="14"/>
      <c r="P8" s="14"/>
      <c r="Q8" s="12"/>
      <c r="R8" s="1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idden="1" x14ac:dyDescent="0.45">
      <c r="A9" s="154" t="s">
        <v>12</v>
      </c>
      <c r="B9" s="152"/>
      <c r="C9" s="152"/>
      <c r="D9" s="152"/>
      <c r="E9" s="153"/>
      <c r="F9" s="154" t="s">
        <v>13</v>
      </c>
      <c r="G9" s="152"/>
      <c r="H9" s="152"/>
      <c r="I9" s="152"/>
      <c r="J9" s="152"/>
      <c r="K9" s="152"/>
      <c r="L9" s="153"/>
      <c r="M9" s="15"/>
      <c r="N9" s="15"/>
      <c r="O9" s="15"/>
      <c r="P9" s="15"/>
      <c r="Q9" s="12"/>
      <c r="R9" s="1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idden="1" x14ac:dyDescent="0.45">
      <c r="A10" s="27" t="s">
        <v>14</v>
      </c>
      <c r="B10" s="107">
        <f>Lead!C10</f>
        <v>0</v>
      </c>
      <c r="C10" s="35" t="s">
        <v>15</v>
      </c>
      <c r="D10" s="156"/>
      <c r="E10" s="157"/>
      <c r="F10" s="27" t="s">
        <v>14</v>
      </c>
      <c r="G10" s="156"/>
      <c r="H10" s="161"/>
      <c r="I10" s="157"/>
      <c r="J10" s="35" t="s">
        <v>16</v>
      </c>
      <c r="K10" s="147"/>
      <c r="L10" s="168"/>
      <c r="M10" s="14"/>
      <c r="N10" s="14"/>
      <c r="O10" s="14"/>
      <c r="P10" s="14"/>
      <c r="Q10" s="12"/>
      <c r="R10" s="1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idden="1" x14ac:dyDescent="0.45">
      <c r="A11" s="27" t="s">
        <v>17</v>
      </c>
      <c r="B11" s="156"/>
      <c r="C11" s="161"/>
      <c r="D11" s="161"/>
      <c r="E11" s="157"/>
      <c r="F11" s="27" t="s">
        <v>17</v>
      </c>
      <c r="G11" s="156"/>
      <c r="H11" s="161"/>
      <c r="I11" s="161"/>
      <c r="J11" s="161"/>
      <c r="K11" s="161"/>
      <c r="L11" s="157"/>
      <c r="M11" s="14"/>
      <c r="N11" s="14"/>
      <c r="O11" s="14"/>
      <c r="P11" s="14"/>
      <c r="Q11" s="12"/>
      <c r="R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idden="1" x14ac:dyDescent="0.45">
      <c r="A12" s="27" t="s">
        <v>18</v>
      </c>
      <c r="B12" s="107"/>
      <c r="C12" s="35" t="s">
        <v>19</v>
      </c>
      <c r="D12" s="156"/>
      <c r="E12" s="157"/>
      <c r="F12" s="27" t="s">
        <v>18</v>
      </c>
      <c r="G12" s="156"/>
      <c r="H12" s="161"/>
      <c r="I12" s="157"/>
      <c r="J12" s="35" t="s">
        <v>19</v>
      </c>
      <c r="K12" s="147"/>
      <c r="L12" s="168"/>
      <c r="M12" s="14"/>
      <c r="N12" s="14"/>
      <c r="O12" s="14"/>
      <c r="P12" s="14"/>
      <c r="Q12" s="12"/>
      <c r="R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idden="1" x14ac:dyDescent="0.45">
      <c r="A13" s="27" t="s">
        <v>20</v>
      </c>
      <c r="B13" s="156"/>
      <c r="C13" s="161"/>
      <c r="D13" s="161"/>
      <c r="E13" s="157"/>
      <c r="F13" s="27" t="s">
        <v>20</v>
      </c>
      <c r="G13" s="156"/>
      <c r="H13" s="161"/>
      <c r="I13" s="161"/>
      <c r="J13" s="161"/>
      <c r="K13" s="161"/>
      <c r="L13" s="157"/>
      <c r="M13" s="14"/>
      <c r="N13" s="14"/>
      <c r="O13" s="14"/>
      <c r="P13" s="14"/>
      <c r="Q13" s="12"/>
      <c r="R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9.7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7" s="2" customFormat="1" ht="97.5" customHeight="1" x14ac:dyDescent="0.45">
      <c r="A15" s="44" t="s">
        <v>27</v>
      </c>
      <c r="B15" s="44" t="s">
        <v>0</v>
      </c>
      <c r="C15" s="44" t="s">
        <v>1</v>
      </c>
      <c r="D15" s="44" t="s">
        <v>25</v>
      </c>
      <c r="E15" s="44" t="s">
        <v>26</v>
      </c>
      <c r="F15" s="44" t="s">
        <v>35</v>
      </c>
      <c r="G15" s="44" t="s">
        <v>28</v>
      </c>
      <c r="H15" s="44" t="s">
        <v>23</v>
      </c>
      <c r="I15" s="44" t="s">
        <v>22</v>
      </c>
      <c r="J15" s="45" t="s">
        <v>4</v>
      </c>
      <c r="K15" s="45" t="s">
        <v>24</v>
      </c>
      <c r="L15" s="46" t="s">
        <v>5</v>
      </c>
    </row>
    <row r="16" spans="1:37" s="2" customFormat="1" x14ac:dyDescent="0.45">
      <c r="A16" s="47">
        <f>COUNTA(A17:A38)</f>
        <v>0</v>
      </c>
      <c r="B16" s="48"/>
      <c r="C16" s="49"/>
      <c r="D16" s="48"/>
      <c r="E16" s="49" t="s">
        <v>32</v>
      </c>
      <c r="F16" s="48">
        <f>COUNTIF(F17:F37,"YES")</f>
        <v>0</v>
      </c>
      <c r="G16" s="50">
        <f>SUM(G17:G38)</f>
        <v>0</v>
      </c>
      <c r="H16" s="50">
        <f>SUM(H17:H38)</f>
        <v>0</v>
      </c>
      <c r="I16" s="50">
        <f>SUM(I17:I38)</f>
        <v>0</v>
      </c>
      <c r="J16" s="50">
        <f>SUM(J17:J38)</f>
        <v>0</v>
      </c>
      <c r="K16" s="51">
        <f>IF(I16=0,0%,I16/G16)</f>
        <v>0</v>
      </c>
      <c r="L16" s="52">
        <f>IF(J16=0,0%,J16/H16)</f>
        <v>0</v>
      </c>
      <c r="M16" s="17"/>
    </row>
    <row r="17" spans="1:13" s="3" customFormat="1" x14ac:dyDescent="0.45">
      <c r="A17" s="59"/>
      <c r="B17" s="60"/>
      <c r="C17" s="59"/>
      <c r="D17" s="61"/>
      <c r="E17" s="62"/>
      <c r="F17" s="53" t="str">
        <f>IF((E17-D17)&gt;60,"NO",IF(E17="","","YES"))</f>
        <v/>
      </c>
      <c r="G17" s="71">
        <v>0</v>
      </c>
      <c r="H17" s="71">
        <v>0</v>
      </c>
      <c r="I17" s="71">
        <v>0</v>
      </c>
      <c r="J17" s="71">
        <v>0</v>
      </c>
      <c r="K17" s="54">
        <f>IF(I17=0,0%,I17/G17)</f>
        <v>0</v>
      </c>
      <c r="L17" s="54">
        <f>IF(J17=0,0%,J17/H17)</f>
        <v>0</v>
      </c>
    </row>
    <row r="18" spans="1:13" s="3" customFormat="1" x14ac:dyDescent="0.45">
      <c r="A18" s="63"/>
      <c r="B18" s="64"/>
      <c r="C18" s="63"/>
      <c r="D18" s="65"/>
      <c r="E18" s="66"/>
      <c r="F18" s="53" t="str">
        <f t="shared" ref="F18:F37" si="0">IF((E18-D18)&gt;60,"NO",IF(E18="","","YES"))</f>
        <v/>
      </c>
      <c r="G18" s="72">
        <v>0</v>
      </c>
      <c r="H18" s="72">
        <v>0</v>
      </c>
      <c r="I18" s="72">
        <v>0</v>
      </c>
      <c r="J18" s="72">
        <v>0</v>
      </c>
      <c r="K18" s="54">
        <f t="shared" ref="K18:L37" si="1">IF(I18=0,0%,I18/G18)</f>
        <v>0</v>
      </c>
      <c r="L18" s="54">
        <f t="shared" si="1"/>
        <v>0</v>
      </c>
    </row>
    <row r="19" spans="1:13" s="3" customFormat="1" x14ac:dyDescent="0.45">
      <c r="A19" s="63"/>
      <c r="B19" s="64"/>
      <c r="C19" s="63"/>
      <c r="D19" s="65"/>
      <c r="E19" s="66"/>
      <c r="F19" s="53" t="str">
        <f t="shared" si="0"/>
        <v/>
      </c>
      <c r="G19" s="72">
        <v>0</v>
      </c>
      <c r="H19" s="72">
        <v>0</v>
      </c>
      <c r="I19" s="72">
        <v>0</v>
      </c>
      <c r="J19" s="72">
        <v>0</v>
      </c>
      <c r="K19" s="54">
        <f t="shared" si="1"/>
        <v>0</v>
      </c>
      <c r="L19" s="54">
        <f t="shared" si="1"/>
        <v>0</v>
      </c>
    </row>
    <row r="20" spans="1:13" s="3" customFormat="1" x14ac:dyDescent="0.45">
      <c r="A20" s="63"/>
      <c r="B20" s="64"/>
      <c r="C20" s="63"/>
      <c r="D20" s="65"/>
      <c r="E20" s="66"/>
      <c r="F20" s="53" t="str">
        <f t="shared" si="0"/>
        <v/>
      </c>
      <c r="G20" s="72">
        <v>0</v>
      </c>
      <c r="H20" s="72">
        <v>0</v>
      </c>
      <c r="I20" s="72">
        <v>0</v>
      </c>
      <c r="J20" s="72">
        <v>0</v>
      </c>
      <c r="K20" s="54">
        <f t="shared" si="1"/>
        <v>0</v>
      </c>
      <c r="L20" s="54">
        <f t="shared" si="1"/>
        <v>0</v>
      </c>
    </row>
    <row r="21" spans="1:13" s="3" customFormat="1" x14ac:dyDescent="0.45">
      <c r="A21" s="63"/>
      <c r="B21" s="64"/>
      <c r="C21" s="63"/>
      <c r="D21" s="65"/>
      <c r="E21" s="66"/>
      <c r="F21" s="53" t="str">
        <f t="shared" si="0"/>
        <v/>
      </c>
      <c r="G21" s="72">
        <v>0</v>
      </c>
      <c r="H21" s="72">
        <v>0</v>
      </c>
      <c r="I21" s="72">
        <v>0</v>
      </c>
      <c r="J21" s="72">
        <v>0</v>
      </c>
      <c r="K21" s="54">
        <f t="shared" si="1"/>
        <v>0</v>
      </c>
      <c r="L21" s="54">
        <f t="shared" si="1"/>
        <v>0</v>
      </c>
    </row>
    <row r="22" spans="1:13" s="3" customFormat="1" x14ac:dyDescent="0.45">
      <c r="A22" s="63"/>
      <c r="B22" s="64"/>
      <c r="C22" s="63"/>
      <c r="D22" s="65"/>
      <c r="E22" s="66"/>
      <c r="F22" s="53" t="str">
        <f t="shared" si="0"/>
        <v/>
      </c>
      <c r="G22" s="72">
        <v>0</v>
      </c>
      <c r="H22" s="72">
        <v>0</v>
      </c>
      <c r="I22" s="72">
        <v>0</v>
      </c>
      <c r="J22" s="72">
        <v>0</v>
      </c>
      <c r="K22" s="54">
        <f t="shared" si="1"/>
        <v>0</v>
      </c>
      <c r="L22" s="54">
        <f t="shared" si="1"/>
        <v>0</v>
      </c>
    </row>
    <row r="23" spans="1:13" s="3" customFormat="1" x14ac:dyDescent="0.45">
      <c r="A23" s="63"/>
      <c r="B23" s="64"/>
      <c r="C23" s="63"/>
      <c r="D23" s="65"/>
      <c r="E23" s="66"/>
      <c r="F23" s="53" t="str">
        <f t="shared" si="0"/>
        <v/>
      </c>
      <c r="G23" s="72">
        <v>0</v>
      </c>
      <c r="H23" s="72">
        <v>0</v>
      </c>
      <c r="I23" s="72">
        <v>0</v>
      </c>
      <c r="J23" s="72">
        <v>0</v>
      </c>
      <c r="K23" s="54">
        <f t="shared" si="1"/>
        <v>0</v>
      </c>
      <c r="L23" s="54">
        <f t="shared" si="1"/>
        <v>0</v>
      </c>
    </row>
    <row r="24" spans="1:13" s="3" customFormat="1" x14ac:dyDescent="0.45">
      <c r="A24" s="63"/>
      <c r="B24" s="64"/>
      <c r="C24" s="63"/>
      <c r="D24" s="65"/>
      <c r="E24" s="66"/>
      <c r="F24" s="53" t="str">
        <f t="shared" si="0"/>
        <v/>
      </c>
      <c r="G24" s="72">
        <v>0</v>
      </c>
      <c r="H24" s="72">
        <v>0</v>
      </c>
      <c r="I24" s="72">
        <v>0</v>
      </c>
      <c r="J24" s="72">
        <v>0</v>
      </c>
      <c r="K24" s="54">
        <f t="shared" si="1"/>
        <v>0</v>
      </c>
      <c r="L24" s="54">
        <f t="shared" si="1"/>
        <v>0</v>
      </c>
    </row>
    <row r="25" spans="1:13" s="3" customFormat="1" x14ac:dyDescent="0.45">
      <c r="A25" s="63"/>
      <c r="B25" s="64"/>
      <c r="C25" s="63"/>
      <c r="D25" s="65"/>
      <c r="E25" s="66"/>
      <c r="F25" s="53" t="str">
        <f t="shared" si="0"/>
        <v/>
      </c>
      <c r="G25" s="72">
        <v>0</v>
      </c>
      <c r="H25" s="72">
        <v>0</v>
      </c>
      <c r="I25" s="72">
        <v>0</v>
      </c>
      <c r="J25" s="72">
        <v>0</v>
      </c>
      <c r="K25" s="54">
        <f t="shared" si="1"/>
        <v>0</v>
      </c>
      <c r="L25" s="54">
        <f t="shared" si="1"/>
        <v>0</v>
      </c>
    </row>
    <row r="26" spans="1:13" s="3" customFormat="1" x14ac:dyDescent="0.45">
      <c r="A26" s="63"/>
      <c r="B26" s="64"/>
      <c r="C26" s="63"/>
      <c r="D26" s="65"/>
      <c r="E26" s="66"/>
      <c r="F26" s="53" t="str">
        <f t="shared" si="0"/>
        <v/>
      </c>
      <c r="G26" s="72">
        <v>0</v>
      </c>
      <c r="H26" s="72">
        <v>0</v>
      </c>
      <c r="I26" s="72">
        <v>0</v>
      </c>
      <c r="J26" s="72">
        <v>0</v>
      </c>
      <c r="K26" s="54">
        <f t="shared" si="1"/>
        <v>0</v>
      </c>
      <c r="L26" s="54">
        <f t="shared" si="1"/>
        <v>0</v>
      </c>
    </row>
    <row r="27" spans="1:13" s="3" customFormat="1" x14ac:dyDescent="0.45">
      <c r="A27" s="63"/>
      <c r="B27" s="64"/>
      <c r="C27" s="63"/>
      <c r="D27" s="65"/>
      <c r="E27" s="66"/>
      <c r="F27" s="53" t="str">
        <f t="shared" si="0"/>
        <v/>
      </c>
      <c r="G27" s="72">
        <v>0</v>
      </c>
      <c r="H27" s="72">
        <v>0</v>
      </c>
      <c r="I27" s="72">
        <v>0</v>
      </c>
      <c r="J27" s="72">
        <v>0</v>
      </c>
      <c r="K27" s="54">
        <f t="shared" si="1"/>
        <v>0</v>
      </c>
      <c r="L27" s="54">
        <f t="shared" si="1"/>
        <v>0</v>
      </c>
      <c r="M27" s="16"/>
    </row>
    <row r="28" spans="1:13" s="3" customFormat="1" x14ac:dyDescent="0.45">
      <c r="A28" s="63"/>
      <c r="B28" s="64"/>
      <c r="C28" s="63"/>
      <c r="D28" s="65"/>
      <c r="E28" s="66"/>
      <c r="F28" s="53" t="str">
        <f t="shared" si="0"/>
        <v/>
      </c>
      <c r="G28" s="72">
        <v>0</v>
      </c>
      <c r="H28" s="72">
        <v>0</v>
      </c>
      <c r="I28" s="72">
        <v>0</v>
      </c>
      <c r="J28" s="72">
        <v>0</v>
      </c>
      <c r="K28" s="54">
        <f t="shared" si="1"/>
        <v>0</v>
      </c>
      <c r="L28" s="54">
        <f t="shared" si="1"/>
        <v>0</v>
      </c>
    </row>
    <row r="29" spans="1:13" s="3" customFormat="1" x14ac:dyDescent="0.45">
      <c r="A29" s="63"/>
      <c r="B29" s="64"/>
      <c r="C29" s="63"/>
      <c r="D29" s="65"/>
      <c r="E29" s="66"/>
      <c r="F29" s="53" t="str">
        <f t="shared" si="0"/>
        <v/>
      </c>
      <c r="G29" s="72">
        <v>0</v>
      </c>
      <c r="H29" s="72">
        <v>0</v>
      </c>
      <c r="I29" s="72">
        <v>0</v>
      </c>
      <c r="J29" s="72">
        <v>0</v>
      </c>
      <c r="K29" s="54">
        <f t="shared" ref="K29:L34" si="2">IF(I29=0,0%,I29/G29)</f>
        <v>0</v>
      </c>
      <c r="L29" s="54">
        <f t="shared" si="2"/>
        <v>0</v>
      </c>
    </row>
    <row r="30" spans="1:13" s="3" customFormat="1" x14ac:dyDescent="0.45">
      <c r="A30" s="63"/>
      <c r="B30" s="64"/>
      <c r="C30" s="63"/>
      <c r="D30" s="65"/>
      <c r="E30" s="66"/>
      <c r="F30" s="53" t="str">
        <f t="shared" si="0"/>
        <v/>
      </c>
      <c r="G30" s="72">
        <v>0</v>
      </c>
      <c r="H30" s="72">
        <v>0</v>
      </c>
      <c r="I30" s="72">
        <v>0</v>
      </c>
      <c r="J30" s="72">
        <v>0</v>
      </c>
      <c r="K30" s="54">
        <f t="shared" si="2"/>
        <v>0</v>
      </c>
      <c r="L30" s="54">
        <f t="shared" si="2"/>
        <v>0</v>
      </c>
    </row>
    <row r="31" spans="1:13" s="3" customFormat="1" x14ac:dyDescent="0.45">
      <c r="A31" s="63"/>
      <c r="B31" s="64"/>
      <c r="C31" s="63"/>
      <c r="D31" s="65"/>
      <c r="E31" s="66"/>
      <c r="F31" s="53" t="str">
        <f t="shared" si="0"/>
        <v/>
      </c>
      <c r="G31" s="72">
        <v>0</v>
      </c>
      <c r="H31" s="72">
        <v>0</v>
      </c>
      <c r="I31" s="72">
        <v>0</v>
      </c>
      <c r="J31" s="72">
        <v>0</v>
      </c>
      <c r="K31" s="54">
        <f t="shared" si="2"/>
        <v>0</v>
      </c>
      <c r="L31" s="54">
        <f t="shared" si="2"/>
        <v>0</v>
      </c>
    </row>
    <row r="32" spans="1:13" s="3" customFormat="1" x14ac:dyDescent="0.45">
      <c r="A32" s="63"/>
      <c r="B32" s="64"/>
      <c r="C32" s="63"/>
      <c r="D32" s="65"/>
      <c r="E32" s="66"/>
      <c r="F32" s="53" t="str">
        <f t="shared" si="0"/>
        <v/>
      </c>
      <c r="G32" s="72">
        <v>0</v>
      </c>
      <c r="H32" s="72">
        <v>0</v>
      </c>
      <c r="I32" s="72">
        <v>0</v>
      </c>
      <c r="J32" s="72">
        <v>0</v>
      </c>
      <c r="K32" s="54">
        <f t="shared" si="2"/>
        <v>0</v>
      </c>
      <c r="L32" s="54">
        <f t="shared" si="2"/>
        <v>0</v>
      </c>
    </row>
    <row r="33" spans="1:12" s="3" customFormat="1" x14ac:dyDescent="0.45">
      <c r="A33" s="63"/>
      <c r="B33" s="64"/>
      <c r="C33" s="63"/>
      <c r="D33" s="65"/>
      <c r="E33" s="66"/>
      <c r="F33" s="53" t="str">
        <f t="shared" si="0"/>
        <v/>
      </c>
      <c r="G33" s="72">
        <v>0</v>
      </c>
      <c r="H33" s="72">
        <v>0</v>
      </c>
      <c r="I33" s="72">
        <v>0</v>
      </c>
      <c r="J33" s="72">
        <v>0</v>
      </c>
      <c r="K33" s="54">
        <f t="shared" si="2"/>
        <v>0</v>
      </c>
      <c r="L33" s="54">
        <f t="shared" si="2"/>
        <v>0</v>
      </c>
    </row>
    <row r="34" spans="1:12" s="3" customFormat="1" x14ac:dyDescent="0.45">
      <c r="A34" s="63"/>
      <c r="B34" s="64"/>
      <c r="C34" s="63"/>
      <c r="D34" s="65"/>
      <c r="E34" s="66"/>
      <c r="F34" s="53" t="str">
        <f t="shared" si="0"/>
        <v/>
      </c>
      <c r="G34" s="72">
        <v>0</v>
      </c>
      <c r="H34" s="72">
        <v>0</v>
      </c>
      <c r="I34" s="72">
        <v>0</v>
      </c>
      <c r="J34" s="72">
        <v>0</v>
      </c>
      <c r="K34" s="54">
        <f t="shared" si="2"/>
        <v>0</v>
      </c>
      <c r="L34" s="54">
        <f t="shared" si="2"/>
        <v>0</v>
      </c>
    </row>
    <row r="35" spans="1:12" s="3" customFormat="1" x14ac:dyDescent="0.45">
      <c r="A35" s="63"/>
      <c r="B35" s="64"/>
      <c r="C35" s="63"/>
      <c r="D35" s="65"/>
      <c r="E35" s="66"/>
      <c r="F35" s="53" t="str">
        <f t="shared" si="0"/>
        <v/>
      </c>
      <c r="G35" s="72">
        <v>0</v>
      </c>
      <c r="H35" s="72">
        <v>0</v>
      </c>
      <c r="I35" s="72">
        <v>0</v>
      </c>
      <c r="J35" s="72">
        <v>0</v>
      </c>
      <c r="K35" s="54">
        <f t="shared" si="1"/>
        <v>0</v>
      </c>
      <c r="L35" s="54">
        <f t="shared" si="1"/>
        <v>0</v>
      </c>
    </row>
    <row r="36" spans="1:12" s="3" customFormat="1" x14ac:dyDescent="0.45">
      <c r="A36" s="63"/>
      <c r="B36" s="64"/>
      <c r="C36" s="63"/>
      <c r="D36" s="65"/>
      <c r="E36" s="66"/>
      <c r="F36" s="53" t="str">
        <f t="shared" si="0"/>
        <v/>
      </c>
      <c r="G36" s="72">
        <v>0</v>
      </c>
      <c r="H36" s="72">
        <v>0</v>
      </c>
      <c r="I36" s="72">
        <v>0</v>
      </c>
      <c r="J36" s="72">
        <v>0</v>
      </c>
      <c r="K36" s="54">
        <f t="shared" si="1"/>
        <v>0</v>
      </c>
      <c r="L36" s="54">
        <f t="shared" si="1"/>
        <v>0</v>
      </c>
    </row>
    <row r="37" spans="1:12" s="75" customFormat="1" x14ac:dyDescent="0.45">
      <c r="A37" s="67"/>
      <c r="B37" s="68"/>
      <c r="C37" s="67"/>
      <c r="D37" s="69"/>
      <c r="E37" s="70"/>
      <c r="F37" s="53" t="str">
        <f t="shared" si="0"/>
        <v/>
      </c>
      <c r="G37" s="72">
        <v>0</v>
      </c>
      <c r="H37" s="72">
        <v>0</v>
      </c>
      <c r="I37" s="72">
        <v>0</v>
      </c>
      <c r="J37" s="72">
        <v>0</v>
      </c>
      <c r="K37" s="54">
        <f t="shared" si="1"/>
        <v>0</v>
      </c>
      <c r="L37" s="54">
        <f t="shared" si="1"/>
        <v>0</v>
      </c>
    </row>
    <row r="38" spans="1:12" s="3" customFormat="1" ht="14.65" thickBot="1" x14ac:dyDescent="0.5">
      <c r="A38" s="55"/>
      <c r="B38" s="56" t="s">
        <v>33</v>
      </c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x14ac:dyDescent="0.45">
      <c r="L39" s="1"/>
    </row>
  </sheetData>
  <sheetProtection sheet="1" objects="1" scenarios="1" insertRows="0" selectLockedCells="1"/>
  <mergeCells count="18">
    <mergeCell ref="B13:E13"/>
    <mergeCell ref="G13:L13"/>
    <mergeCell ref="A9:E9"/>
    <mergeCell ref="F9:L9"/>
    <mergeCell ref="D10:E10"/>
    <mergeCell ref="G10:I10"/>
    <mergeCell ref="K10:L10"/>
    <mergeCell ref="B11:E11"/>
    <mergeCell ref="G11:L11"/>
    <mergeCell ref="D12:E12"/>
    <mergeCell ref="G5:H5"/>
    <mergeCell ref="B6:E6"/>
    <mergeCell ref="B7:E7"/>
    <mergeCell ref="G7:H7"/>
    <mergeCell ref="B8:E8"/>
    <mergeCell ref="G8:H8"/>
    <mergeCell ref="G12:I12"/>
    <mergeCell ref="K12:L12"/>
  </mergeCells>
  <pageMargins left="0.7" right="0.7" top="0.75" bottom="0.75" header="0.3" footer="0.3"/>
  <pageSetup paperSize="5" scale="9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7591da3366fe36e184fd8b37692b367c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97b434e4a479d59051c3887d44a3a61b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Custodial Reports"/>
          <xsd:enumeration value="Form"/>
          <xsd:enumeration value="Instructions"/>
          <xsd:enumeration value="Laboratory Enrollment v Capacity"/>
          <xsd:enumeration value="Major Capital Outlay Program"/>
          <xsd:enumeration value="Private Use Checklists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34142f2d-e8d0-463f-b397-e50903a7d809" xsi:nil="true"/>
    <Form_x0020_Number xmlns="34142f2d-e8d0-463f-b397-e50903a7d809" xsi:nil="true"/>
    <GeneralConditions xmlns="34142f2d-e8d0-463f-b397-e50903a7d809"/>
    <Campus xmlns="34142f2d-e8d0-463f-b397-e50903a7d809" xsi:nil="true"/>
    <Owner xmlns="34142f2d-e8d0-463f-b397-e50903a7d809" xsi:nil="true"/>
    <Construction_x0020_Phase xmlns="34142f2d-e8d0-463f-b397-e50903a7d809"/>
    <PublishingExpirationDate xmlns="http://schemas.microsoft.com/sharepoint/v3" xsi:nil="true"/>
    <Year xmlns="34142f2d-e8d0-463f-b397-e50903a7d809" xsi:nil="true"/>
    <PublishingStartDate xmlns="http://schemas.microsoft.com/sharepoint/v3" xsi:nil="true"/>
    <FormType xmlns="34142f2d-e8d0-463f-b397-e50903a7d809" xsi:nil="true"/>
  </documentManagement>
</p:properties>
</file>

<file path=customXml/itemProps1.xml><?xml version="1.0" encoding="utf-8"?>
<ds:datastoreItem xmlns:ds="http://schemas.openxmlformats.org/officeDocument/2006/customXml" ds:itemID="{1FD014CE-ABE6-41DD-A9D2-791DBAE5C3C1}"/>
</file>

<file path=customXml/itemProps2.xml><?xml version="1.0" encoding="utf-8"?>
<ds:datastoreItem xmlns:ds="http://schemas.openxmlformats.org/officeDocument/2006/customXml" ds:itemID="{6C48C478-2CC6-41C0-9446-D8CF32EDFDB0}"/>
</file>

<file path=customXml/itemProps3.xml><?xml version="1.0" encoding="utf-8"?>
<ds:datastoreItem xmlns:ds="http://schemas.openxmlformats.org/officeDocument/2006/customXml" ds:itemID="{F0E69110-A76E-4134-BF65-F3694FF113A5}"/>
</file>

<file path=customXml/itemProps4.xml><?xml version="1.0" encoding="utf-8"?>
<ds:datastoreItem xmlns:ds="http://schemas.openxmlformats.org/officeDocument/2006/customXml" ds:itemID="{08652187-3537-4E1D-B57B-016361638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Lead</vt:lpstr>
      <vt:lpstr>Pg 2</vt:lpstr>
      <vt:lpstr>Pg 3</vt:lpstr>
      <vt:lpstr>Pg 4</vt:lpstr>
      <vt:lpstr>Pg 5</vt:lpstr>
      <vt:lpstr>Pg 6</vt:lpstr>
      <vt:lpstr>Pg 7</vt:lpstr>
      <vt:lpstr>Pg 8</vt:lpstr>
      <vt:lpstr>Pg 9</vt:lpstr>
      <vt:lpstr>Pg 10</vt:lpstr>
      <vt:lpstr>Pg 11</vt:lpstr>
      <vt:lpstr>Lead!Print_Area</vt:lpstr>
      <vt:lpstr>'Pg 10'!Print_Area</vt:lpstr>
      <vt:lpstr>'Pg 11'!Print_Area</vt:lpstr>
      <vt:lpstr>'Pg 2'!Print_Area</vt:lpstr>
      <vt:lpstr>'Pg 3'!Print_Area</vt:lpstr>
      <vt:lpstr>'Pg 4'!Print_Area</vt:lpstr>
      <vt:lpstr>'Pg 5'!Print_Area</vt:lpstr>
      <vt:lpstr>'Pg 6'!Print_Area</vt:lpstr>
      <vt:lpstr>'Pg 7'!Print_Area</vt:lpstr>
      <vt:lpstr>'Pg 8'!Print_Area</vt:lpstr>
      <vt:lpstr>'Pg 9'!Print_Area</vt:lpstr>
      <vt:lpstr>Lead!Print_Titles</vt:lpstr>
      <vt:lpstr>'Pg 10'!Print_Titles</vt:lpstr>
      <vt:lpstr>'Pg 11'!Print_Titles</vt:lpstr>
      <vt:lpstr>'Pg 2'!Print_Titles</vt:lpstr>
      <vt:lpstr>'Pg 3'!Print_Titles</vt:lpstr>
      <vt:lpstr>'Pg 4'!Print_Titles</vt:lpstr>
      <vt:lpstr>'Pg 5'!Print_Titles</vt:lpstr>
      <vt:lpstr>'Pg 6'!Print_Titles</vt:lpstr>
      <vt:lpstr>'Pg 7'!Print_Titles</vt:lpstr>
      <vt:lpstr>'Pg 8'!Print_Titles</vt:lpstr>
      <vt:lpstr>'Pg 9'!Print_Titles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Heth, Brittney@DGS</dc:creator>
  <cp:lastModifiedBy>Nicholson, Barbara</cp:lastModifiedBy>
  <cp:lastPrinted>2019-10-02T22:35:45Z</cp:lastPrinted>
  <dcterms:created xsi:type="dcterms:W3CDTF">2014-03-13T21:25:43Z</dcterms:created>
  <dcterms:modified xsi:type="dcterms:W3CDTF">2019-10-03T16:11:55Z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</Properties>
</file>